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1"/>
  </bookViews>
  <sheets>
    <sheet name="MALLA FÚTBOL" sheetId="1" r:id="rId1"/>
    <sheet name="TARJETAS FÚTBOL" sheetId="2" r:id="rId2"/>
    <sheet name="GOLEADORES FÚTBOL" sheetId="3" r:id="rId3"/>
    <sheet name="MALLA FUTSAL (M)" sheetId="4" r:id="rId4"/>
    <sheet name="TARJETAS FUTSAL (M)" sheetId="5" r:id="rId5"/>
    <sheet name="GOLEADORES FUTSAL (M)" sheetId="6" r:id="rId6"/>
    <sheet name="MALLA FUTSAL (F)" sheetId="7" r:id="rId7"/>
    <sheet name="GOLEADORAS FUTSAL (F)" sheetId="8" r:id="rId8"/>
    <sheet name="ENCESTADOR BALONCESTO" sheetId="9" r:id="rId9"/>
    <sheet name="FALTAS BALONCESTO" sheetId="10" r:id="rId10"/>
  </sheets>
  <definedNames/>
  <calcPr fullCalcOnLoad="1"/>
</workbook>
</file>

<file path=xl/sharedStrings.xml><?xml version="1.0" encoding="utf-8"?>
<sst xmlns="http://schemas.openxmlformats.org/spreadsheetml/2006/main" count="2426" uniqueCount="640">
  <si>
    <t>Jugada de laboratorio</t>
  </si>
  <si>
    <t>Mulax</t>
  </si>
  <si>
    <t>Miga de pan</t>
  </si>
  <si>
    <t>Los rodachos del tablón</t>
  </si>
  <si>
    <t>Mañana le digo</t>
  </si>
  <si>
    <t>GRUPO A</t>
  </si>
  <si>
    <t>GRUPO B</t>
  </si>
  <si>
    <t>Surtidora de pata</t>
  </si>
  <si>
    <t>Manchester civil</t>
  </si>
  <si>
    <t>Chancla 04</t>
  </si>
  <si>
    <t>A los dijes FC</t>
  </si>
  <si>
    <t>Tamal fc</t>
  </si>
  <si>
    <t>GRUPO C</t>
  </si>
  <si>
    <t>Sbbhkk</t>
  </si>
  <si>
    <t>Los nule</t>
  </si>
  <si>
    <t>Khareberg fc</t>
  </si>
  <si>
    <t>Los Iscariote</t>
  </si>
  <si>
    <t>Borussia Korpiklaani</t>
  </si>
  <si>
    <t>GRUPO D</t>
  </si>
  <si>
    <t>Los Primeros</t>
  </si>
  <si>
    <t>Los Juanchos</t>
  </si>
  <si>
    <t>Kirshhoff FC</t>
  </si>
  <si>
    <t>Los Sainhos</t>
  </si>
  <si>
    <t>GRUPO E</t>
  </si>
  <si>
    <t>Citrato de Metelo</t>
  </si>
  <si>
    <t>Gol Electric</t>
  </si>
  <si>
    <t>Nothingan Miedo FC</t>
  </si>
  <si>
    <t>Electric Fail</t>
  </si>
  <si>
    <t>Nacho City</t>
  </si>
  <si>
    <t>GRUPO F</t>
  </si>
  <si>
    <t>Punto G</t>
  </si>
  <si>
    <t>Trululu FC</t>
  </si>
  <si>
    <t>Gomito 58 FC</t>
  </si>
  <si>
    <t>Tocamela y Abrite</t>
  </si>
  <si>
    <t>La Toco y Me Vengo</t>
  </si>
  <si>
    <t>GRUPO G</t>
  </si>
  <si>
    <t>Deportivo Todo Copas</t>
  </si>
  <si>
    <t>La Academia</t>
  </si>
  <si>
    <t>Los Capos</t>
  </si>
  <si>
    <t>FFC</t>
  </si>
  <si>
    <t>Chucho Y Sus Ángeles</t>
  </si>
  <si>
    <t>GRUPO H</t>
  </si>
  <si>
    <t>Civil Men</t>
  </si>
  <si>
    <t>Juan Diablo</t>
  </si>
  <si>
    <t>Real Coholicos</t>
  </si>
  <si>
    <t>Futsal Civil 12</t>
  </si>
  <si>
    <t>Sajor</t>
  </si>
  <si>
    <t>TA</t>
  </si>
  <si>
    <t>TR</t>
  </si>
  <si>
    <t>EQUPOS Y JUGADOR</t>
  </si>
  <si>
    <t>TOTAL</t>
  </si>
  <si>
    <t>TARJETAS</t>
  </si>
  <si>
    <t>MALLA MENOS VENCIDA</t>
  </si>
  <si>
    <t>Orinoquía FC</t>
  </si>
  <si>
    <t>Medicina Legal FC</t>
  </si>
  <si>
    <t>Los Rodachos Del Tablón</t>
  </si>
  <si>
    <t>Xeneises</t>
  </si>
  <si>
    <t>Niupi</t>
  </si>
  <si>
    <t>Gorditos Y Bonitos</t>
  </si>
  <si>
    <t>Niupi Fc</t>
  </si>
  <si>
    <t>Jugada De Laboratorio</t>
  </si>
  <si>
    <t>Boca Unal</t>
  </si>
  <si>
    <t>Khârèbërg FC</t>
  </si>
  <si>
    <t>Old John FC</t>
  </si>
  <si>
    <t>Franco Canadiense</t>
  </si>
  <si>
    <t>Citrato De Metelo</t>
  </si>
  <si>
    <t>Niño Sergio Uriel</t>
  </si>
  <si>
    <t>Narvaez Juan Sebastian</t>
  </si>
  <si>
    <t>Silva Mora Ivan Felipe</t>
  </si>
  <si>
    <t xml:space="preserve">Uriel Niño Sergio </t>
  </si>
  <si>
    <t>Lancheros Fresneda Cristian</t>
  </si>
  <si>
    <t>Cortes Martinez Pedro Alirio</t>
  </si>
  <si>
    <t>Sierra Rodriguez Andres David</t>
  </si>
  <si>
    <t>Vargas Paramo Andres Camilo</t>
  </si>
  <si>
    <t>Cifuentes Pirateque Julian David</t>
  </si>
  <si>
    <t>Gomez Lopez Oswaldo Ivan</t>
  </si>
  <si>
    <t>Carol Laiton Cristian Camilo</t>
  </si>
  <si>
    <t>Naranjo Florez Miguel Angel</t>
  </si>
  <si>
    <t>Gutierrez Alex Leonardo</t>
  </si>
  <si>
    <t>Diaz Arteaga Cristian Gabriel</t>
  </si>
  <si>
    <t>Hernandez de la Cruz Juan Sebastian</t>
  </si>
  <si>
    <t>Reyes Mendez Diego David</t>
  </si>
  <si>
    <t xml:space="preserve">Diaz Garzon Nelson Andres </t>
  </si>
  <si>
    <t>Mosquera Nogera Carlos Edwardo</t>
  </si>
  <si>
    <t>Tonguino Carrera Jesus David</t>
  </si>
  <si>
    <t xml:space="preserve">Arenales Johan Ricardo </t>
  </si>
  <si>
    <t>Bernudez Cristhian David</t>
  </si>
  <si>
    <t>Osorio Reyes Daniel</t>
  </si>
  <si>
    <t>Hernandez Velazquez Aaron David</t>
  </si>
  <si>
    <t xml:space="preserve">Pointud Pedraza Michael </t>
  </si>
  <si>
    <t xml:space="preserve">Espinel Sarmiento Camilo Andres </t>
  </si>
  <si>
    <t>Suarez Leaño Andres Camilo</t>
  </si>
  <si>
    <t>Careño Cacerez Andres Camilo</t>
  </si>
  <si>
    <t xml:space="preserve">Arenales Burgos Johan Ricardo </t>
  </si>
  <si>
    <t xml:space="preserve">Quintero Pineda Sebastian David </t>
  </si>
  <si>
    <t xml:space="preserve">Quintero Diego Felipe </t>
  </si>
  <si>
    <t>Diaz Gabriel Eduardo</t>
  </si>
  <si>
    <t xml:space="preserve">Sanches Tello Jose Wilmer </t>
  </si>
  <si>
    <t>Vega Cristancho Sebastian David</t>
  </si>
  <si>
    <t xml:space="preserve">Ruiz Johnnatan </t>
  </si>
  <si>
    <t>Ordoñez Nicolas</t>
  </si>
  <si>
    <t>Amado Martinez Cristian David</t>
  </si>
  <si>
    <t>Salamanca Daniel</t>
  </si>
  <si>
    <t xml:space="preserve">Penagos Ivan Oswaldo </t>
  </si>
  <si>
    <t xml:space="preserve">Narvaez Juan Sebastian </t>
  </si>
  <si>
    <t xml:space="preserve">Esguerra Maik Jefferson </t>
  </si>
  <si>
    <t>Gonzalez Brayan Alexander</t>
  </si>
  <si>
    <t>Camelo Sanches Johan Nicolas</t>
  </si>
  <si>
    <t>Zambrano Torres Oscar Dario</t>
  </si>
  <si>
    <t>Rodriguez Manrrique Daniel</t>
  </si>
  <si>
    <t>Becerra Tobar Jose Luis Eduardo</t>
  </si>
  <si>
    <t>Jimenez Moreno Julian Camilo</t>
  </si>
  <si>
    <t>Mora Andres</t>
  </si>
  <si>
    <t>Parada Criales Cristian Eduardo</t>
  </si>
  <si>
    <t>Gil Andres</t>
  </si>
  <si>
    <t>Vargas Sepulveda Edgar Santiago</t>
  </si>
  <si>
    <t>Rozo Guzman Manuel Ricardo</t>
  </si>
  <si>
    <t>Cely Herrera Luis Alejandro</t>
  </si>
  <si>
    <t>Gonzalez Fino Roger Camilo</t>
  </si>
  <si>
    <t>Granados Mendez Jonathan Alejandro</t>
  </si>
  <si>
    <t>Guerrero Amaya Julian Andres</t>
  </si>
  <si>
    <t>Burgo Carvajal</t>
  </si>
  <si>
    <t>Ramos Moreno David</t>
  </si>
  <si>
    <t>Sanches Gonzalez Cristian Fernando</t>
  </si>
  <si>
    <t>Beltran Peña Yecid Yorledy</t>
  </si>
  <si>
    <t>Rios Fabian Hernando</t>
  </si>
  <si>
    <t>Arocha Morales Juan Sebastian</t>
  </si>
  <si>
    <t>Castro Lesmes Juan Sebastian</t>
  </si>
  <si>
    <t>Remolina Rueda Julian Jose</t>
  </si>
  <si>
    <t xml:space="preserve">Lastra Alvarez Andres Felipe </t>
  </si>
  <si>
    <t>Abril Andres</t>
  </si>
  <si>
    <t>Corso Sanchez Cristian Manuel</t>
  </si>
  <si>
    <t>Granados Mendez Jonathan Alexander</t>
  </si>
  <si>
    <t>Zuluaga Cristian</t>
  </si>
  <si>
    <t>Gonzalez Arias Mateo</t>
  </si>
  <si>
    <t>Chico Rodriguez Santiago Andres</t>
  </si>
  <si>
    <t>Mejia Leon Carlos Fernando</t>
  </si>
  <si>
    <t>Rodriguez Jorge</t>
  </si>
  <si>
    <t>Lozano Campo Leonardo Andres</t>
  </si>
  <si>
    <t>Valencia Zuluaga Tomas</t>
  </si>
  <si>
    <t>Rogriguez Ortiz Juan David</t>
  </si>
  <si>
    <t>Cardenas Pinto Julian David</t>
  </si>
  <si>
    <t>Aguirre Lopez German Andres</t>
  </si>
  <si>
    <t xml:space="preserve">Hincapie Castañeda Sebastian Camilo </t>
  </si>
  <si>
    <t>Bautista Lopez Sergio Nicolas</t>
  </si>
  <si>
    <t>Pinillos Marquez Al Sebastian</t>
  </si>
  <si>
    <t>Bejarano Peña Walter Dario</t>
  </si>
  <si>
    <t>Duque Sebastian Eduardo</t>
  </si>
  <si>
    <t>Ramirez David Corredor</t>
  </si>
  <si>
    <t>Bocagra Gutierrez Julian</t>
  </si>
  <si>
    <t>Castellanos Rivera Miguel Leonardo</t>
  </si>
  <si>
    <t>Moreno Duarte David Leonardo</t>
  </si>
  <si>
    <t>Moreno Duarte Cristian Fabian</t>
  </si>
  <si>
    <t>Perez Schuster Gabriel</t>
  </si>
  <si>
    <t>Pachon Portela Ivan</t>
  </si>
  <si>
    <t>Alferez Valcarcel Edwin Erney</t>
  </si>
  <si>
    <t>Mesa Heredia Alejandro</t>
  </si>
  <si>
    <t>Sosa Oyuela Julian David</t>
  </si>
  <si>
    <t>Hernandez Naranjo Jeison Ricardo</t>
  </si>
  <si>
    <t>Petruz Umaña Fabio Andres</t>
  </si>
  <si>
    <t>Cortez Juan Felipe</t>
  </si>
  <si>
    <t>Arevalo Francisco Javier</t>
  </si>
  <si>
    <t>Carrillo Herrera Esteban</t>
  </si>
  <si>
    <t>Rincon Vija Fabian Antonio</t>
  </si>
  <si>
    <t>Bejarano Peña Walthet Dario</t>
  </si>
  <si>
    <t>Aranda Balguera Andres Felipe</t>
  </si>
  <si>
    <t>Alarcon Garzon Carlos Alberto</t>
  </si>
  <si>
    <t>Rojas Castillo Alex Yesid</t>
  </si>
  <si>
    <t>Martinez Victor Alfonso</t>
  </si>
  <si>
    <t>Juan francisco Mancipe Castro</t>
  </si>
  <si>
    <t>Lara Abello Emmanuel</t>
  </si>
  <si>
    <t xml:space="preserve">Mayorga Amaya Juan Camilo </t>
  </si>
  <si>
    <t>Castillo Leguisamo Diego David</t>
  </si>
  <si>
    <t>Mora Castiblanco Wilmer Fernando</t>
  </si>
  <si>
    <t>Virguez Fredy</t>
  </si>
  <si>
    <t>Rivera Oscar Ivan</t>
  </si>
  <si>
    <t>Camacho Ardila Andres Giovanny</t>
  </si>
  <si>
    <t>Mayorga Amaya Juan Camilo</t>
  </si>
  <si>
    <t>Campos Patiño Harold Francisco</t>
  </si>
  <si>
    <t>Guevara Rodriguez Juan David</t>
  </si>
  <si>
    <t>Gomez Camacho Sebastian</t>
  </si>
  <si>
    <t>Romero Arrieta Daniel Alejandro</t>
  </si>
  <si>
    <t>Cristian Felipe Triana</t>
  </si>
  <si>
    <t xml:space="preserve">Sanchez Ramirez Luis Felipe </t>
  </si>
  <si>
    <t>Giovanny Andres Gonzalez Pedraza</t>
  </si>
  <si>
    <t>Carlos Andres Sotelo Sotelo</t>
  </si>
  <si>
    <t xml:space="preserve">Urrego Hoyos Raul Giovanny </t>
  </si>
  <si>
    <t>Fonque Mora Paulo</t>
  </si>
  <si>
    <t>Mojica Sanchez Julian Francisco</t>
  </si>
  <si>
    <t>Tovar Orjuela Nelson Leonardo</t>
  </si>
  <si>
    <t>Duarte Cano Nicolas</t>
  </si>
  <si>
    <t>Oliveros Mesa Felipe</t>
  </si>
  <si>
    <t>Teran Bryan</t>
  </si>
  <si>
    <t>Pescador Juan Pablo</t>
  </si>
  <si>
    <t>Leon Sergio</t>
  </si>
  <si>
    <t xml:space="preserve">Lozada Moreno Jhon David </t>
  </si>
  <si>
    <t>Camacho Ardila William David</t>
  </si>
  <si>
    <t>Peña Diego</t>
  </si>
  <si>
    <t>Hernandez Andres</t>
  </si>
  <si>
    <t>Gomez Ricardo</t>
  </si>
  <si>
    <t>Ramirez Lara Juan Felipe</t>
  </si>
  <si>
    <t>Barrios Andres</t>
  </si>
  <si>
    <t xml:space="preserve">Mora Castiblanco Wilmer Fernando </t>
  </si>
  <si>
    <t>Luis Felipe Sanches Ramirez</t>
  </si>
  <si>
    <t>Arevalo Gutierrez Ivan Dario</t>
  </si>
  <si>
    <t xml:space="preserve">Tovar Orjuela Nelson Leonardo </t>
  </si>
  <si>
    <t xml:space="preserve">Patiño Poveda Camilo Esteban </t>
  </si>
  <si>
    <t>Triana Cristian Felipe</t>
  </si>
  <si>
    <t>Corredor Blanco Andres Felipe</t>
  </si>
  <si>
    <t>Jhonnatan Yepes</t>
  </si>
  <si>
    <t>Reyes Gordillo Jhon Luis Carlos</t>
  </si>
  <si>
    <t>Rojas Bayona David Fernando</t>
  </si>
  <si>
    <t>Rojas Valencia Oscar Dario</t>
  </si>
  <si>
    <t>Arias Munevar Jesus Ricardo</t>
  </si>
  <si>
    <t>Zamora Abril Jorge Andres</t>
  </si>
  <si>
    <t>Mateus Gonzalez Juan Pablo</t>
  </si>
  <si>
    <t>Pinillos Marquez Santiago Jose</t>
  </si>
  <si>
    <t>Tirado Santiago</t>
  </si>
  <si>
    <t>Cleves Osorio Jose Daniel</t>
  </si>
  <si>
    <t>Guzman Wilder</t>
  </si>
  <si>
    <t>Chitiva Brayan David</t>
  </si>
  <si>
    <t>Cleves Ozorio Jose Daniel</t>
  </si>
  <si>
    <t>Niño Duque Ricardo Andres</t>
  </si>
  <si>
    <t>Barragan Calle Cristian</t>
  </si>
  <si>
    <t>Lugo Andres Felipe</t>
  </si>
  <si>
    <t>Guavita Rojas Luis Miguel</t>
  </si>
  <si>
    <t>Barragan Calle Cristian David</t>
  </si>
  <si>
    <t>Echeverria Brayan</t>
  </si>
  <si>
    <t>Pedraza Miguel Armando</t>
  </si>
  <si>
    <t>Lopez Lagos Camilo</t>
  </si>
  <si>
    <t>Lopez Vega Andres Felipe</t>
  </si>
  <si>
    <t>Argüello Lopez Sebastian Felipe</t>
  </si>
  <si>
    <t>Piza Gabriel Adolfo</t>
  </si>
  <si>
    <t>Yepez Alvarez Jairo</t>
  </si>
  <si>
    <t>Lopez Cordero Cristian David</t>
  </si>
  <si>
    <t>Arias Arevalo Daniel Andres</t>
  </si>
  <si>
    <t>Caicedo Juan Esteban</t>
  </si>
  <si>
    <t>Camargo Muñoz Gabriel Andres</t>
  </si>
  <si>
    <t>Velasquez Riveros David Alejandro</t>
  </si>
  <si>
    <t>Chamorro Leon Andres Felipe</t>
  </si>
  <si>
    <t>Mora Suarez Oscar Alfonso</t>
  </si>
  <si>
    <t>Pinzon Lopez Jhoan Sebastian</t>
  </si>
  <si>
    <t>Hernandez Leonardo</t>
  </si>
  <si>
    <t>Chinchilla Guarin Julio Cesar</t>
  </si>
  <si>
    <t>Ovalle Montoya Andres Augusto</t>
  </si>
  <si>
    <t>Rojas Ricaurte Carlos Daniel</t>
  </si>
  <si>
    <t>Villamil Castañeda William Fernando</t>
  </si>
  <si>
    <t>Pinzon Lopez jhoan Sebastian</t>
  </si>
  <si>
    <t>Restrepo Aguirre Jorge Arturo</t>
  </si>
  <si>
    <t>Peralta Roa David Jose</t>
  </si>
  <si>
    <t>Miga de Pan</t>
  </si>
  <si>
    <t>Lopez Garcia Andrés</t>
  </si>
  <si>
    <t>Garvito Julián</t>
  </si>
  <si>
    <t>Martinez Jesús</t>
  </si>
  <si>
    <t>Cardenas Carlos Andrés</t>
  </si>
  <si>
    <t>Galindo Garcia Pablo Cesar</t>
  </si>
  <si>
    <t>Garavito Julián</t>
  </si>
  <si>
    <t>Nieto Quintero Santiago</t>
  </si>
  <si>
    <t>Tique Chaves Manuel Alejandro</t>
  </si>
  <si>
    <t xml:space="preserve">Castrillo Velilla Eduard  </t>
  </si>
  <si>
    <t>Barinas Patarroyo David Leonardo</t>
  </si>
  <si>
    <t>Tellez Rocha Andrés</t>
  </si>
  <si>
    <t>Sanchez ArciniegasCaludio Arturo</t>
  </si>
  <si>
    <t>Camacho Leguizamon Juan Felipe</t>
  </si>
  <si>
    <t>Tangarife Camilo Andrés</t>
  </si>
  <si>
    <t>Rico Luis Fernando</t>
  </si>
  <si>
    <t>Garavito Diego</t>
  </si>
  <si>
    <t>Bolaños Nelson Alejandro</t>
  </si>
  <si>
    <t>Flores Mora Edward</t>
  </si>
  <si>
    <t>Fernandez Cristhian Camilo</t>
  </si>
  <si>
    <t>Bacca Javier Orlando</t>
  </si>
  <si>
    <t>Sanabria Eduardo</t>
  </si>
  <si>
    <t>Gonzalez Diego Fernando</t>
  </si>
  <si>
    <t>Guiza Brian</t>
  </si>
  <si>
    <t>Vivas Edwin</t>
  </si>
  <si>
    <t>Martinez Ignacio</t>
  </si>
  <si>
    <t>Rubiano Oscar</t>
  </si>
  <si>
    <t>Hernandez Ronald David</t>
  </si>
  <si>
    <t>Oscar Rubiano</t>
  </si>
  <si>
    <t>Roa Fernando</t>
  </si>
  <si>
    <t>Jimenez Lagos Andrés</t>
  </si>
  <si>
    <t>Londoño Paez Hector</t>
  </si>
  <si>
    <t>Jimenez Inchima Javier Hernando</t>
  </si>
  <si>
    <t>Morales Javier Andrés</t>
  </si>
  <si>
    <t>Ochoa Vargas Omar Eduardo</t>
  </si>
  <si>
    <t>Viganego Ballestros Gianni</t>
  </si>
  <si>
    <t>Saenz David</t>
  </si>
  <si>
    <t>Escobar Juan Felipe</t>
  </si>
  <si>
    <t>Rodriguez Juan David</t>
  </si>
  <si>
    <t>Gomez Nicolas</t>
  </si>
  <si>
    <t>Castro Jeison</t>
  </si>
  <si>
    <t>Zorrilla Daniel</t>
  </si>
  <si>
    <t>Organista Josue</t>
  </si>
  <si>
    <t>Hernandez Benavidez Roberto Andrés</t>
  </si>
  <si>
    <t>Ulloa Felipe</t>
  </si>
  <si>
    <t>Ramirez Ladino Sebastian Camilo</t>
  </si>
  <si>
    <t>Bello Barreto Juan David</t>
  </si>
  <si>
    <t>Castillo Javier Felipe</t>
  </si>
  <si>
    <t>Villalba Efrain</t>
  </si>
  <si>
    <t>Duque Fabián</t>
  </si>
  <si>
    <t>Romero Jorge Andrés</t>
  </si>
  <si>
    <t>Garcia Herrera Luis Alberto</t>
  </si>
  <si>
    <t>Aguilar Ricardo</t>
  </si>
  <si>
    <t>Villalva Efrain</t>
  </si>
  <si>
    <t>Ramirez Ladino Sebastián Camilo</t>
  </si>
  <si>
    <t>Carreño Ruiz Cristian David</t>
  </si>
  <si>
    <t>Vargas Andreson Julian</t>
  </si>
  <si>
    <t>Quevedo Fernando Andrés</t>
  </si>
  <si>
    <t>Alba Avelino Hector</t>
  </si>
  <si>
    <t>Vargas Anderson Julian</t>
  </si>
  <si>
    <t>Reyes Fajardo Ivan Ricardo</t>
  </si>
  <si>
    <t>Bueno Leal Harold Eduardo</t>
  </si>
  <si>
    <t>Bueno Leal Luis Alejandro</t>
  </si>
  <si>
    <t>Corredor Jesús Leonardo</t>
  </si>
  <si>
    <t>Organista Camilo</t>
  </si>
  <si>
    <t>Díaz Tunjano Jonattan Miller</t>
  </si>
  <si>
    <t>Ruiz Joan Sebastian</t>
  </si>
  <si>
    <t>Ciro Sanchez Mauricio</t>
  </si>
  <si>
    <t>Chitiva Pintor Oscar Daniel</t>
  </si>
  <si>
    <t>Manjarres Juan David</t>
  </si>
  <si>
    <t>Peña Fabián</t>
  </si>
  <si>
    <t>Mogollón Juan Pablo</t>
  </si>
  <si>
    <t>Parrado Romero Cristian Daniel</t>
  </si>
  <si>
    <t>Plazas Arnovis Alejandro</t>
  </si>
  <si>
    <t>Calderón Anderson</t>
  </si>
  <si>
    <t>León Torres Diego Hernan</t>
  </si>
  <si>
    <t>Ramos Cristian David</t>
  </si>
  <si>
    <t>Rios Wilmer Sebastian</t>
  </si>
  <si>
    <t>Lopez Aguilera Leandro</t>
  </si>
  <si>
    <t>Guevara Acosta Mauricio</t>
  </si>
  <si>
    <t>Angarita Plazas Santiago</t>
  </si>
  <si>
    <t>Porras Cruz David Camilo</t>
  </si>
  <si>
    <t>1ª FECHA</t>
  </si>
  <si>
    <t>2ª FECHA</t>
  </si>
  <si>
    <t>3ª FECHA</t>
  </si>
  <si>
    <t>4ª FECHA</t>
  </si>
  <si>
    <t>5ª FECHA</t>
  </si>
  <si>
    <t>6ª FECHA</t>
  </si>
  <si>
    <t>7ª FECHA</t>
  </si>
  <si>
    <t>EQUIPOS</t>
  </si>
  <si>
    <t>CUARTOS</t>
  </si>
  <si>
    <t>SEMIFINAL</t>
  </si>
  <si>
    <t>FINAL</t>
  </si>
  <si>
    <t>EQUPOS Y JUGADORES</t>
  </si>
  <si>
    <t>Niño Ivan Fernando</t>
  </si>
  <si>
    <t>Duque Camacho Sebastián</t>
  </si>
  <si>
    <t>Díaz Arteaga Cristhian Gabriel</t>
  </si>
  <si>
    <t>Vasquez Cañon Camilo Andrés</t>
  </si>
  <si>
    <t>Ariza Cortés Álvaro Andrés</t>
  </si>
  <si>
    <t>Malpic Forero Nicolás</t>
  </si>
  <si>
    <t>Zarrate Nerio Jose</t>
  </si>
  <si>
    <t>Sicuamia Stiven</t>
  </si>
  <si>
    <t>Correa Keiner</t>
  </si>
  <si>
    <t>Sierra Tarazona Michael Fabián</t>
  </si>
  <si>
    <t>Borja Oscar Julián</t>
  </si>
  <si>
    <t>Moreno Castro Juan Pablo</t>
  </si>
  <si>
    <t>Cárdenas Barrera Oscar Fernando</t>
  </si>
  <si>
    <t>Pedreros Lora Juan Sebastián</t>
  </si>
  <si>
    <t>Reyes Ivan</t>
  </si>
  <si>
    <t>Yaruro Valbuena Gabriel Orlando</t>
  </si>
  <si>
    <t>Toledo de La Cruz Kevin Giorgio</t>
  </si>
  <si>
    <t>Paguanquiza Leonardo</t>
  </si>
  <si>
    <t>Hurtado Carles</t>
  </si>
  <si>
    <t>Contreras Richael</t>
  </si>
  <si>
    <t>Hernández de La Cruz Juan Sebastián</t>
  </si>
  <si>
    <t>Corregidor Cesar</t>
  </si>
  <si>
    <t>Borrais Martínez Hollman Alexander</t>
  </si>
  <si>
    <t>Rodríquez Cortés Leonardo</t>
  </si>
  <si>
    <t>Castiblanco Martínez Edier Giovanny</t>
  </si>
  <si>
    <t>Díaz Arteaga Juan Manuel</t>
  </si>
  <si>
    <t>Vargas Eslava Eddy Camilo</t>
  </si>
  <si>
    <t>Rincón Duarte Juan Pablo</t>
  </si>
  <si>
    <t>Contreras Cuesta Miguel Ángel</t>
  </si>
  <si>
    <t>Marroquin Botero Andrés</t>
  </si>
  <si>
    <t>Ramírez Bernal Victor Manuel</t>
  </si>
  <si>
    <t>Albarracin Bastidas Brian Alexander</t>
  </si>
  <si>
    <t>Sánchez Ramírez Luis Felipe</t>
  </si>
  <si>
    <t>Ramírez Jiménez Luis Miguel</t>
  </si>
  <si>
    <t>Hernández Naranjo Jeison Ricardo</t>
  </si>
  <si>
    <t>Pinillos Marquez Al Sebastián</t>
  </si>
  <si>
    <t>Benitez Ibagué Yeison Eduardo</t>
  </si>
  <si>
    <t>Acevedo Hector</t>
  </si>
  <si>
    <t>Hernández Páez Javier Gillermo</t>
  </si>
  <si>
    <t>Montero Manuel Alejandro</t>
  </si>
  <si>
    <t>Rios Wilmer Sebastián</t>
  </si>
  <si>
    <t>Moreno Andrés Camilo</t>
  </si>
  <si>
    <t>Friess Jan</t>
  </si>
  <si>
    <t>Castro Sanabria Camilo Andrés</t>
  </si>
  <si>
    <t>Rodríguez Ortiz Juan David</t>
  </si>
  <si>
    <t>Martínez Victor Alfonso</t>
  </si>
  <si>
    <t>Sanchez González Carlos Fernando</t>
  </si>
  <si>
    <t>González González Lewis Robert</t>
  </si>
  <si>
    <t>Morales Bustos Andrés Sain</t>
  </si>
  <si>
    <t>Ramírez Palacios Carlos Andrés</t>
  </si>
  <si>
    <t>López Lagos Camilo Andrés</t>
  </si>
  <si>
    <t>Díaz Barrios Gabriel Eduardo</t>
  </si>
  <si>
    <t>Reyes Luis Carlos</t>
  </si>
  <si>
    <t>Díaz Martínez Luis Carlos</t>
  </si>
  <si>
    <t>González Juan</t>
  </si>
  <si>
    <t>Hernández Sánchez Daniel Alejandro</t>
  </si>
  <si>
    <t>Oliveros Nelson Felipe</t>
  </si>
  <si>
    <t>Suárez Sastoque Juan Diego</t>
  </si>
  <si>
    <t>González Rodríguez Oscar Daniel</t>
  </si>
  <si>
    <t>Chitiva Pntor Oscar Daniel</t>
  </si>
  <si>
    <t>PUNTAJE</t>
  </si>
  <si>
    <t>PUNTAJE JUEGO LIMPIO</t>
  </si>
  <si>
    <t>GOLES</t>
  </si>
  <si>
    <t>Penagos Ivan Oswaldo</t>
  </si>
  <si>
    <t>Yomayusa Nestor Giovani</t>
  </si>
  <si>
    <t>Arévalo Francisco Javier</t>
  </si>
  <si>
    <t>Rodríguez Cortés Leonardo</t>
  </si>
  <si>
    <t>Edier Giovanny Castiblanco Martínez</t>
  </si>
  <si>
    <t>Sánchez Claudio Arturo</t>
  </si>
  <si>
    <t>Gutiérrez Alex Leonardo</t>
  </si>
  <si>
    <t>Cristancho Caro Duván David</t>
  </si>
  <si>
    <t>Klinker Kai</t>
  </si>
  <si>
    <t>Falla Castillo Julián Andrés</t>
  </si>
  <si>
    <t>Villalba Espinoza Efraín Felipe</t>
  </si>
  <si>
    <t>Buitrago Lamus Daniel Alberto</t>
  </si>
  <si>
    <t>Rodríguez Manrique Daniel</t>
  </si>
  <si>
    <t>Beltrán Sotomonte Hector Denis</t>
  </si>
  <si>
    <t>Echeverria Higuera Javier Andrés</t>
  </si>
  <si>
    <t>Granados Olarte Sebastián</t>
  </si>
  <si>
    <t>Quintero Diego Felipe</t>
  </si>
  <si>
    <t>Díaz Garzón Daniel Alejandro</t>
  </si>
  <si>
    <t>Rincón Duerte Juen Pablo</t>
  </si>
  <si>
    <t>Villegas Manrique Fabián Hernán</t>
  </si>
  <si>
    <t>Hurtado González Dimas José</t>
  </si>
  <si>
    <t>Hurtado Charles</t>
  </si>
  <si>
    <t>Zarrate Nerio</t>
  </si>
  <si>
    <t>Hernández Benavides Roberto</t>
  </si>
  <si>
    <t>Ulloa Suárez Felipe</t>
  </si>
  <si>
    <t>Guzmán Durán Juan Felipe</t>
  </si>
  <si>
    <t>Rios Gutiérrez Fabián Hernando</t>
  </si>
  <si>
    <t>Beltrán Peña Yecid</t>
  </si>
  <si>
    <t>Rodríguez Manrique Jorge</t>
  </si>
  <si>
    <t>González Freznera Brayan Alexander</t>
  </si>
  <si>
    <t>Ramirez Jaime Enrique</t>
  </si>
  <si>
    <t>Maya Riaño Juan Carlos</t>
  </si>
  <si>
    <t>Pagani Serrano Gianni Luigi</t>
  </si>
  <si>
    <t>Rossi Ayala Martín Camilo</t>
  </si>
  <si>
    <t>Duque Rincón Andrés Fabián</t>
  </si>
  <si>
    <t>Marroquín Botero Andrés</t>
  </si>
  <si>
    <t>Rodríguez Buitrago Nestor Fabián</t>
  </si>
  <si>
    <t>Zorrilla Daniel Fabián</t>
  </si>
  <si>
    <t>Correa Chacón Juan Alejandro</t>
  </si>
  <si>
    <t>Castillo Gutiérrez Javier Felipe</t>
  </si>
  <si>
    <t>Tao Carlos Felipe</t>
  </si>
  <si>
    <t>González Pedraza Giovanny Andrés</t>
  </si>
  <si>
    <t>Triana Díaz Cristian Felipe</t>
  </si>
  <si>
    <t>Pinillos Márquez Al Sebastián</t>
  </si>
  <si>
    <t xml:space="preserve">Medina Leonardo </t>
  </si>
  <si>
    <t>Guerrero Estevez Harold Andrés</t>
  </si>
  <si>
    <t>Díaz Andrés Felipe</t>
  </si>
  <si>
    <t>Monroy Mena Nicolás</t>
  </si>
  <si>
    <t>Correal Felipe</t>
  </si>
  <si>
    <t>Arias Arévalo Daniel Andrés</t>
  </si>
  <si>
    <t>Duque Salazar Juan Manuel</t>
  </si>
  <si>
    <t xml:space="preserve">Colorado Brian </t>
  </si>
  <si>
    <t>Silva Mora Iván Felipe</t>
  </si>
  <si>
    <t>Pérez Hernández Sergio</t>
  </si>
  <si>
    <t>Serrano Vargas Harold Alberto</t>
  </si>
  <si>
    <t>Ladino Solis Hernán Sebastián</t>
  </si>
  <si>
    <t>Parra Nicolás</t>
  </si>
  <si>
    <t>Hernández Velásquez Aarol David</t>
  </si>
  <si>
    <t>Camelo Gallego David Esteban</t>
  </si>
  <si>
    <t>Correa Iván</t>
  </si>
  <si>
    <t>Socha Rodríguez Michael Lizandro</t>
  </si>
  <si>
    <t>Hernández Morales Joan Nicolás</t>
  </si>
  <si>
    <t>Cadena Mendoza Juan Fernando</t>
  </si>
  <si>
    <t>Alarcón Montejo Juan Felipe</t>
  </si>
  <si>
    <t>Vega Cristancho Sebastián David</t>
  </si>
  <si>
    <t>Castro David Armando</t>
  </si>
  <si>
    <t>Ovalle Montoya Andrés</t>
  </si>
  <si>
    <t>Vergara Gómez Juan Pablo</t>
  </si>
  <si>
    <t>Mosquera Noguera Carlos Eduardo</t>
  </si>
  <si>
    <t>Tinoco Robledo Emilio José</t>
  </si>
  <si>
    <t>Gómez Diáz Hever Alonso</t>
  </si>
  <si>
    <t>OCTAVOS</t>
  </si>
  <si>
    <t>Vega Cristancho Juan David</t>
  </si>
  <si>
    <t>Galvis Luis Alejandro</t>
  </si>
  <si>
    <t>Suárez Carlos</t>
  </si>
  <si>
    <t>Eslava Andrés</t>
  </si>
  <si>
    <t>Hernández Segura Luis Carlos</t>
  </si>
  <si>
    <t>Juancho´s FC</t>
  </si>
  <si>
    <t>Camacho Legizamo Juan Felipe</t>
  </si>
  <si>
    <t>Rea Carlos Andrés</t>
  </si>
  <si>
    <t>Cantor Rene</t>
  </si>
  <si>
    <t>Rodríguez Vargas Brayam Guillermo</t>
  </si>
  <si>
    <t>Sosa OyuelaJulián David</t>
  </si>
  <si>
    <t>Martínez Víctor Alfonso</t>
  </si>
  <si>
    <t>Jiménez Cortés Manuel Felipe</t>
  </si>
  <si>
    <t>Castillo Velilla Eduar</t>
  </si>
  <si>
    <t>Lozada Moreno Jhon David</t>
  </si>
  <si>
    <t>González Fresneda Brayan Alexander</t>
  </si>
  <si>
    <t>Correa reina Juan David</t>
  </si>
  <si>
    <t>Cárdenas Carlos Andrés</t>
  </si>
  <si>
    <t>Mejía Gustavo</t>
  </si>
  <si>
    <t>Fernández Diego Alejandro</t>
  </si>
  <si>
    <t>Díaz Barrios Gabriel Edwardo</t>
  </si>
  <si>
    <t>Tuta Iguavita Jahir Fabián</t>
  </si>
  <si>
    <t>Eslava Andrés Felipe</t>
  </si>
  <si>
    <t>Acero Acero Oscar Eduardo</t>
  </si>
  <si>
    <t>Amaya Escalante Hernán Darío</t>
  </si>
  <si>
    <t>León Cardozo Diego</t>
  </si>
  <si>
    <t>Villanova Rhonald</t>
  </si>
  <si>
    <t>Rey Caballero Andrés</t>
  </si>
  <si>
    <t>Sabino Campo Daniel</t>
  </si>
  <si>
    <t>Tellez Ardila Wilson Eduardo</t>
  </si>
  <si>
    <t>Carol Layton Cristian Camilo</t>
  </si>
  <si>
    <t>Coronado Tovar Sebastián</t>
  </si>
  <si>
    <t>De los Santos Perlaza Jose</t>
  </si>
  <si>
    <t>Rodríguez Vargas Brayam Gillermo</t>
  </si>
  <si>
    <t>Ayala Morales Carlos Mario</t>
  </si>
  <si>
    <t>Ruiz Martínez Diego Alejandro</t>
  </si>
  <si>
    <t>Correa Reina Juan David</t>
  </si>
  <si>
    <t>Equipo</t>
  </si>
  <si>
    <t>Jugador</t>
  </si>
  <si>
    <t>GRUPO ÚNICO</t>
  </si>
  <si>
    <t>ING 2</t>
  </si>
  <si>
    <t>RENEGADAS</t>
  </si>
  <si>
    <t>AGRONOMÍA</t>
  </si>
  <si>
    <t>ING 1</t>
  </si>
  <si>
    <t>FINAL 1</t>
  </si>
  <si>
    <t>FINAL 2</t>
  </si>
  <si>
    <t>Renagadas</t>
  </si>
  <si>
    <t>Ing 2</t>
  </si>
  <si>
    <t>Arévalo Yaruro Liseth Yurany</t>
  </si>
  <si>
    <t>Agronomía</t>
  </si>
  <si>
    <t>Aponte Lagos María Catalina</t>
  </si>
  <si>
    <t>Cueto Niño Yeraldin</t>
  </si>
  <si>
    <t>Niño Valcárcel Juliana Carolina</t>
  </si>
  <si>
    <t>Ing 1</t>
  </si>
  <si>
    <t>Rodríguez Reyes Ana María</t>
  </si>
  <si>
    <t>Hoyos Quintero Laura Catalina</t>
  </si>
  <si>
    <t>PUNTOS</t>
  </si>
  <si>
    <t>1RA FECHA</t>
  </si>
  <si>
    <t>2da FECHA</t>
  </si>
  <si>
    <t>3ra FECHA</t>
  </si>
  <si>
    <t>4ta FECHA</t>
  </si>
  <si>
    <t>5ta FECHA</t>
  </si>
  <si>
    <t>6ta FECHA</t>
  </si>
  <si>
    <t>7ma FECHA</t>
  </si>
  <si>
    <t>SemiFP1</t>
  </si>
  <si>
    <t>SemiFP2</t>
  </si>
  <si>
    <t>FinalP1</t>
  </si>
  <si>
    <t>FinalP2</t>
  </si>
  <si>
    <t>FinalP3</t>
  </si>
  <si>
    <t>TOTAL JUGADOR</t>
  </si>
  <si>
    <t>TOTAL EQUIPO</t>
  </si>
  <si>
    <t>VIPERS</t>
  </si>
  <si>
    <t>Mateo González Arias</t>
  </si>
  <si>
    <t>Leal Noy Jorge Luis</t>
  </si>
  <si>
    <t>Jimenez Mantilla Camilo Andres</t>
  </si>
  <si>
    <t>Baron Moreno Carlos Eduardo</t>
  </si>
  <si>
    <t>Orozco Moreno Carlos Andres</t>
  </si>
  <si>
    <t>Díaz Martínez Sebastian</t>
  </si>
  <si>
    <t>Díaz Martínez María Camila</t>
  </si>
  <si>
    <t>David Sánchez Rubio</t>
  </si>
  <si>
    <t>Oscar Asdrual Montès Bedolla</t>
  </si>
  <si>
    <t>CANELA PASIÓN</t>
  </si>
  <si>
    <t>David Andrés Sabogal Hurtado</t>
  </si>
  <si>
    <t>Juan Pablo Montenegro</t>
  </si>
  <si>
    <t>Milton Chávez Aguirre</t>
  </si>
  <si>
    <t>Juan Nicolás Antonio Casas Márquez</t>
  </si>
  <si>
    <t>Eduardo Oswaldo Luna</t>
  </si>
  <si>
    <t>Marisol Rodríguez</t>
  </si>
  <si>
    <t>Leslie Vanesa Sánchez</t>
  </si>
  <si>
    <t>Sergio Nicolás Rodríguez R.</t>
  </si>
  <si>
    <t>Sebastián Serna Pallejà</t>
  </si>
  <si>
    <t>David Sáenz Ardila</t>
  </si>
  <si>
    <t>Luis Daniel Pineda Barrera</t>
  </si>
  <si>
    <t>Sebastian Alvarez Luque</t>
  </si>
  <si>
    <t>BALLERS</t>
  </si>
  <si>
    <t>Jairo Andres Sanchez</t>
  </si>
  <si>
    <t xml:space="preserve">Gerardo Andres Rodriguez </t>
  </si>
  <si>
    <t>Nicolás Salas Niño</t>
  </si>
  <si>
    <t>Nicolas Aleman Jimenez</t>
  </si>
  <si>
    <t>Juan Sebastian Ramirez Rugeles</t>
  </si>
  <si>
    <t>Juan Pablo Sanchez</t>
  </si>
  <si>
    <t>Nicolas carrillo</t>
  </si>
  <si>
    <t>Erika Carolina Quintero-Molina</t>
  </si>
  <si>
    <t>Juan David Céspedes</t>
  </si>
  <si>
    <t>Rafael Rincon</t>
  </si>
  <si>
    <t>Kevin Mauricio Moreno Cabezas</t>
  </si>
  <si>
    <t>Santiago Alberto Galeano Alba</t>
  </si>
  <si>
    <t>SPACE JAM</t>
  </si>
  <si>
    <t>Andrés Felipe Martínez Leiva</t>
  </si>
  <si>
    <t>Juan Carlos Herrera González</t>
  </si>
  <si>
    <t>David Leonardo Díaz León</t>
  </si>
  <si>
    <t>Cristian Casallas</t>
  </si>
  <si>
    <t>David Wilson Romero</t>
  </si>
  <si>
    <t>Fredy Hernán Martínez</t>
  </si>
  <si>
    <t>Ángel Iguarán</t>
  </si>
  <si>
    <t>Óscar Daniel Olarte Fuentes</t>
  </si>
  <si>
    <t>Johana Paola Casallas Bernal</t>
  </si>
  <si>
    <t>Sebastián Nieto Barón</t>
  </si>
  <si>
    <t>Eliana Rincón T</t>
  </si>
  <si>
    <t>Omar Alexander Benavides Durán</t>
  </si>
  <si>
    <t>GLADATORS</t>
  </si>
  <si>
    <t>Gustavo Andres Monroy Camargo</t>
  </si>
  <si>
    <t>Carlos Alberto Amado Rodriguez</t>
  </si>
  <si>
    <t>Laura Daniela Jerez Rodriguez</t>
  </si>
  <si>
    <t>Juan David Salamanca</t>
  </si>
  <si>
    <t>Omar Camilo López López</t>
  </si>
  <si>
    <t>Jairo Rodrigo Mejia Aponte</t>
  </si>
  <si>
    <t>Diana Alejandra Delgado Santander</t>
  </si>
  <si>
    <t>Juan Camilo Castaño Gamboa</t>
  </si>
  <si>
    <t>Brayan Arvey López Pinzón</t>
  </si>
  <si>
    <t>Martin Galvis</t>
  </si>
  <si>
    <t>Yilmar Fernando Peñalosa Herrera</t>
  </si>
  <si>
    <t>MECATRÓNCOS</t>
  </si>
  <si>
    <t>Cristancho López Herney Felipe</t>
  </si>
  <si>
    <t>Montenegro Luis Fernando</t>
  </si>
  <si>
    <t>López Diego Iván</t>
  </si>
  <si>
    <t>Vera Rodriguez Line Marcela</t>
  </si>
  <si>
    <t>Gamboa Miguel Ángel</t>
  </si>
  <si>
    <t>Ramirez Luis Miguel</t>
  </si>
  <si>
    <t>Piza Rodriguez Jhonatan David</t>
  </si>
  <si>
    <t>Héctor Gómez Devia</t>
  </si>
  <si>
    <t>Sergio Perez Hernandez</t>
  </si>
  <si>
    <t>Andrés Duque Rincòn</t>
  </si>
  <si>
    <t>LOS JUECES</t>
  </si>
  <si>
    <t>Jaime Alejandro Novoa Usaquén</t>
  </si>
  <si>
    <t>Diego David Reyes Méndez</t>
  </si>
  <si>
    <t>Gabriel Elias Conde Arevalo</t>
  </si>
  <si>
    <t>Jesús Eduardo Nivia Latorre</t>
  </si>
  <si>
    <t>María Teresa Yate Hernández</t>
  </si>
  <si>
    <t>Jose Torres Rueda</t>
  </si>
  <si>
    <t>Rafael Arturo Forero Sanabria</t>
  </si>
  <si>
    <t>Ricardo Jose Garcia Medina</t>
  </si>
  <si>
    <t>Rafael Alberto Niquefa Velásquez</t>
  </si>
  <si>
    <t>Diego Said Niquefa Velásquez</t>
  </si>
  <si>
    <t>Karen Sofía Gordillo Tous</t>
  </si>
  <si>
    <t>Felipe Montaño</t>
  </si>
  <si>
    <t>FALTAS</t>
  </si>
  <si>
    <t>PERSONALES</t>
  </si>
  <si>
    <t>TEC/ANTIDE</t>
  </si>
  <si>
    <t>Jimenez Bernal Nadia Katherine</t>
  </si>
  <si>
    <t>Pinzon Dana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</si>
</sst>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2.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2.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8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34" borderId="14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34" borderId="15" xfId="0" applyFont="1" applyFill="1" applyBorder="1" applyAlignment="1">
      <alignment horizontal="center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 horizontal="left" indent="2"/>
    </xf>
    <xf numFmtId="0" fontId="0" fillId="33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0" fontId="38" fillId="33" borderId="14" xfId="0" applyFont="1" applyFill="1" applyBorder="1" applyAlignment="1">
      <alignment horizont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left" indent="2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Border="1" applyAlignment="1">
      <alignment/>
    </xf>
    <xf numFmtId="0" fontId="0" fillId="33" borderId="27" xfId="0" applyFill="1" applyBorder="1" applyAlignment="1">
      <alignment/>
    </xf>
    <xf numFmtId="0" fontId="0" fillId="0" borderId="29" xfId="0" applyBorder="1" applyAlignment="1">
      <alignment horizontal="left" indent="2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 horizontal="left" vertical="center" indent="2"/>
    </xf>
    <xf numFmtId="0" fontId="0" fillId="0" borderId="23" xfId="0" applyBorder="1" applyAlignment="1">
      <alignment horizontal="left" vertical="center" indent="2"/>
    </xf>
    <xf numFmtId="0" fontId="0" fillId="0" borderId="26" xfId="0" applyBorder="1" applyAlignment="1">
      <alignment horizontal="left" vertical="center" indent="2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32" xfId="0" applyFill="1" applyBorder="1" applyAlignment="1">
      <alignment/>
    </xf>
    <xf numFmtId="0" fontId="0" fillId="0" borderId="26" xfId="0" applyBorder="1" applyAlignment="1">
      <alignment horizontal="left" indent="2"/>
    </xf>
    <xf numFmtId="0" fontId="0" fillId="34" borderId="11" xfId="0" applyFill="1" applyBorder="1" applyAlignment="1">
      <alignment/>
    </xf>
    <xf numFmtId="0" fontId="38" fillId="0" borderId="18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33" borderId="12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38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35" xfId="0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37" xfId="0" applyBorder="1" applyAlignment="1">
      <alignment horizontal="left" indent="2"/>
    </xf>
    <xf numFmtId="0" fontId="0" fillId="0" borderId="37" xfId="0" applyBorder="1" applyAlignment="1">
      <alignment horizontal="left" vertical="center" indent="2"/>
    </xf>
    <xf numFmtId="0" fontId="0" fillId="0" borderId="38" xfId="0" applyFont="1" applyBorder="1" applyAlignment="1">
      <alignment horizontal="left" indent="2"/>
    </xf>
    <xf numFmtId="0" fontId="0" fillId="0" borderId="39" xfId="0" applyFont="1" applyBorder="1" applyAlignment="1">
      <alignment horizontal="left" indent="2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Fill="1" applyBorder="1" applyAlignment="1">
      <alignment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33" borderId="44" xfId="0" applyFont="1" applyFill="1" applyBorder="1" applyAlignment="1">
      <alignment horizontal="center" vertical="center"/>
    </xf>
    <xf numFmtId="0" fontId="38" fillId="34" borderId="46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/>
    </xf>
    <xf numFmtId="0" fontId="38" fillId="33" borderId="44" xfId="0" applyFont="1" applyFill="1" applyBorder="1" applyAlignment="1">
      <alignment horizontal="center"/>
    </xf>
    <xf numFmtId="0" fontId="38" fillId="34" borderId="46" xfId="0" applyFont="1" applyFill="1" applyBorder="1" applyAlignment="1">
      <alignment horizontal="center"/>
    </xf>
    <xf numFmtId="0" fontId="38" fillId="0" borderId="45" xfId="0" applyFont="1" applyBorder="1" applyAlignment="1">
      <alignment/>
    </xf>
    <xf numFmtId="0" fontId="38" fillId="33" borderId="44" xfId="0" applyFont="1" applyFill="1" applyBorder="1" applyAlignment="1">
      <alignment horizontal="center" vertical="center"/>
    </xf>
    <xf numFmtId="0" fontId="38" fillId="34" borderId="46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38" fillId="0" borderId="17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8" fillId="0" borderId="47" xfId="0" applyFont="1" applyBorder="1" applyAlignment="1">
      <alignment/>
    </xf>
    <xf numFmtId="0" fontId="0" fillId="0" borderId="23" xfId="0" applyFont="1" applyBorder="1" applyAlignment="1">
      <alignment horizontal="left" indent="2"/>
    </xf>
    <xf numFmtId="0" fontId="0" fillId="0" borderId="23" xfId="0" applyFont="1" applyBorder="1" applyAlignment="1">
      <alignment horizontal="left" vertical="center" indent="2"/>
    </xf>
    <xf numFmtId="0" fontId="38" fillId="0" borderId="23" xfId="0" applyFont="1" applyBorder="1" applyAlignment="1">
      <alignment vertical="center"/>
    </xf>
    <xf numFmtId="0" fontId="38" fillId="0" borderId="22" xfId="0" applyFont="1" applyBorder="1" applyAlignment="1">
      <alignment/>
    </xf>
    <xf numFmtId="0" fontId="38" fillId="0" borderId="48" xfId="0" applyFont="1" applyBorder="1" applyAlignment="1">
      <alignment horizontal="center" vertical="center"/>
    </xf>
    <xf numFmtId="0" fontId="0" fillId="0" borderId="26" xfId="0" applyFont="1" applyBorder="1" applyAlignment="1">
      <alignment horizontal="left" indent="2"/>
    </xf>
    <xf numFmtId="0" fontId="38" fillId="0" borderId="24" xfId="0" applyFont="1" applyBorder="1" applyAlignment="1">
      <alignment/>
    </xf>
    <xf numFmtId="0" fontId="0" fillId="0" borderId="38" xfId="0" applyBorder="1" applyAlignment="1">
      <alignment horizontal="left" indent="2"/>
    </xf>
    <xf numFmtId="0" fontId="0" fillId="0" borderId="38" xfId="0" applyFont="1" applyBorder="1" applyAlignment="1">
      <alignment horizontal="left" vertical="center" indent="2"/>
    </xf>
    <xf numFmtId="0" fontId="0" fillId="0" borderId="39" xfId="0" applyFont="1" applyBorder="1" applyAlignment="1">
      <alignment horizontal="left" vertical="center" indent="2"/>
    </xf>
    <xf numFmtId="0" fontId="0" fillId="0" borderId="49" xfId="0" applyFont="1" applyBorder="1" applyAlignment="1">
      <alignment horizontal="left" vertical="center" indent="2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indent="2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8" fillId="0" borderId="22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0" fillId="33" borderId="14" xfId="0" applyFill="1" applyBorder="1" applyAlignment="1">
      <alignment horizontal="center"/>
    </xf>
    <xf numFmtId="0" fontId="38" fillId="0" borderId="50" xfId="0" applyFont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49" xfId="0" applyFont="1" applyBorder="1" applyAlignment="1">
      <alignment horizontal="left" indent="2"/>
    </xf>
    <xf numFmtId="0" fontId="38" fillId="0" borderId="50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49" xfId="0" applyBorder="1" applyAlignment="1">
      <alignment horizontal="left" indent="2"/>
    </xf>
    <xf numFmtId="0" fontId="0" fillId="0" borderId="18" xfId="0" applyFill="1" applyBorder="1" applyAlignment="1">
      <alignment/>
    </xf>
    <xf numFmtId="0" fontId="0" fillId="0" borderId="36" xfId="0" applyBorder="1" applyAlignment="1">
      <alignment horizontal="center"/>
    </xf>
    <xf numFmtId="0" fontId="38" fillId="33" borderId="27" xfId="0" applyFont="1" applyFill="1" applyBorder="1" applyAlignment="1">
      <alignment horizontal="center"/>
    </xf>
    <xf numFmtId="0" fontId="38" fillId="34" borderId="28" xfId="0" applyFont="1" applyFill="1" applyBorder="1" applyAlignment="1">
      <alignment horizontal="center"/>
    </xf>
    <xf numFmtId="0" fontId="38" fillId="33" borderId="35" xfId="0" applyFont="1" applyFill="1" applyBorder="1" applyAlignment="1">
      <alignment horizontal="center"/>
    </xf>
    <xf numFmtId="0" fontId="38" fillId="34" borderId="36" xfId="0" applyFont="1" applyFill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left" indent="2"/>
    </xf>
    <xf numFmtId="0" fontId="38" fillId="33" borderId="27" xfId="0" applyFont="1" applyFill="1" applyBorder="1" applyAlignment="1">
      <alignment horizontal="center" vertical="center"/>
    </xf>
    <xf numFmtId="0" fontId="38" fillId="34" borderId="28" xfId="0" applyFont="1" applyFill="1" applyBorder="1" applyAlignment="1">
      <alignment horizontal="center" vertical="center"/>
    </xf>
    <xf numFmtId="0" fontId="38" fillId="33" borderId="35" xfId="0" applyFont="1" applyFill="1" applyBorder="1" applyAlignment="1">
      <alignment horizontal="center" vertical="center"/>
    </xf>
    <xf numFmtId="0" fontId="38" fillId="34" borderId="36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38" fillId="0" borderId="5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47" xfId="0" applyFont="1" applyBorder="1" applyAlignment="1">
      <alignment/>
    </xf>
    <xf numFmtId="0" fontId="38" fillId="0" borderId="22" xfId="0" applyFont="1" applyBorder="1" applyAlignment="1">
      <alignment/>
    </xf>
    <xf numFmtId="0" fontId="0" fillId="0" borderId="29" xfId="0" applyBorder="1" applyAlignment="1">
      <alignment horizontal="left" vertical="center" indent="2"/>
    </xf>
    <xf numFmtId="0" fontId="38" fillId="0" borderId="24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8" fillId="0" borderId="50" xfId="0" applyFont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8" fillId="0" borderId="56" xfId="0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38" fillId="0" borderId="23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8" fillId="0" borderId="24" xfId="0" applyFont="1" applyBorder="1" applyAlignment="1">
      <alignment/>
    </xf>
    <xf numFmtId="0" fontId="38" fillId="0" borderId="23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/>
    </xf>
    <xf numFmtId="0" fontId="38" fillId="0" borderId="24" xfId="0" applyFont="1" applyFill="1" applyBorder="1" applyAlignment="1">
      <alignment horizontal="center"/>
    </xf>
    <xf numFmtId="0" fontId="38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0" xfId="0" applyBorder="1" applyAlignment="1">
      <alignment horizontal="center" vertical="center"/>
    </xf>
    <xf numFmtId="0" fontId="38" fillId="0" borderId="22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0" fillId="0" borderId="39" xfId="0" applyBorder="1" applyAlignment="1">
      <alignment horizontal="left" indent="2"/>
    </xf>
    <xf numFmtId="0" fontId="0" fillId="0" borderId="0" xfId="0" applyBorder="1" applyAlignment="1">
      <alignment horizontal="center"/>
    </xf>
    <xf numFmtId="0" fontId="39" fillId="0" borderId="49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14" borderId="41" xfId="0" applyFill="1" applyBorder="1" applyAlignment="1">
      <alignment horizontal="center"/>
    </xf>
    <xf numFmtId="0" fontId="39" fillId="0" borderId="24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14" borderId="59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39" fillId="0" borderId="50" xfId="0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14" borderId="6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38" fillId="0" borderId="53" xfId="0" applyFont="1" applyBorder="1" applyAlignment="1">
      <alignment/>
    </xf>
    <xf numFmtId="0" fontId="0" fillId="0" borderId="24" xfId="0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13" borderId="42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13" borderId="6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33" borderId="43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13" borderId="66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13" borderId="30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23" xfId="46" applyFont="1" applyBorder="1" applyAlignment="1">
      <alignment/>
    </xf>
    <xf numFmtId="0" fontId="5" fillId="35" borderId="23" xfId="0" applyFont="1" applyFill="1" applyBorder="1" applyAlignment="1">
      <alignment/>
    </xf>
    <xf numFmtId="3" fontId="0" fillId="0" borderId="23" xfId="0" applyNumberFormat="1" applyBorder="1" applyAlignment="1">
      <alignment/>
    </xf>
    <xf numFmtId="0" fontId="5" fillId="0" borderId="23" xfId="0" applyFont="1" applyBorder="1" applyAlignment="1">
      <alignment/>
    </xf>
    <xf numFmtId="0" fontId="40" fillId="0" borderId="12" xfId="0" applyFont="1" applyBorder="1" applyAlignment="1">
      <alignment vertical="center"/>
    </xf>
    <xf numFmtId="0" fontId="0" fillId="0" borderId="67" xfId="0" applyBorder="1" applyAlignment="1">
      <alignment horizontal="center"/>
    </xf>
    <xf numFmtId="0" fontId="40" fillId="0" borderId="14" xfId="0" applyFont="1" applyBorder="1" applyAlignment="1">
      <alignment vertical="center"/>
    </xf>
    <xf numFmtId="0" fontId="0" fillId="0" borderId="46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0" fillId="33" borderId="28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44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41" fillId="0" borderId="12" xfId="0" applyFont="1" applyBorder="1" applyAlignment="1">
      <alignment horizontal="left" readingOrder="1"/>
    </xf>
    <xf numFmtId="0" fontId="41" fillId="0" borderId="12" xfId="0" applyFont="1" applyBorder="1" applyAlignment="1">
      <alignment/>
    </xf>
    <xf numFmtId="0" fontId="0" fillId="0" borderId="14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38" fillId="0" borderId="62" xfId="0" applyFont="1" applyBorder="1" applyAlignment="1">
      <alignment horizontal="center"/>
    </xf>
    <xf numFmtId="0" fontId="38" fillId="0" borderId="63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24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33" borderId="64" xfId="0" applyFont="1" applyFill="1" applyBorder="1" applyAlignment="1">
      <alignment horizontal="center" vertical="center"/>
    </xf>
    <xf numFmtId="0" fontId="38" fillId="33" borderId="44" xfId="0" applyFont="1" applyFill="1" applyBorder="1" applyAlignment="1">
      <alignment horizontal="center" vertical="center"/>
    </xf>
    <xf numFmtId="0" fontId="38" fillId="34" borderId="65" xfId="0" applyFont="1" applyFill="1" applyBorder="1" applyAlignment="1">
      <alignment horizontal="center" vertical="center"/>
    </xf>
    <xf numFmtId="0" fontId="38" fillId="34" borderId="46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69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8" fillId="0" borderId="25" xfId="0" applyFont="1" applyBorder="1" applyAlignment="1">
      <alignment horizontal="center"/>
    </xf>
    <xf numFmtId="0" fontId="38" fillId="0" borderId="78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25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38" fillId="0" borderId="41" xfId="0" applyFont="1" applyBorder="1" applyAlignment="1">
      <alignment horizontal="left"/>
    </xf>
    <xf numFmtId="0" fontId="38" fillId="33" borderId="69" xfId="0" applyFont="1" applyFill="1" applyBorder="1" applyAlignment="1">
      <alignment horizontal="center" vertical="center"/>
    </xf>
    <xf numFmtId="0" fontId="38" fillId="33" borderId="37" xfId="0" applyFont="1" applyFill="1" applyBorder="1" applyAlignment="1">
      <alignment horizontal="center" vertical="center"/>
    </xf>
    <xf numFmtId="0" fontId="38" fillId="34" borderId="72" xfId="0" applyFont="1" applyFill="1" applyBorder="1" applyAlignment="1">
      <alignment horizontal="center" vertical="center"/>
    </xf>
    <xf numFmtId="0" fontId="38" fillId="34" borderId="51" xfId="0" applyFont="1" applyFill="1" applyBorder="1" applyAlignment="1">
      <alignment horizontal="center" vertical="center"/>
    </xf>
    <xf numFmtId="0" fontId="38" fillId="33" borderId="7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4" borderId="71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8" fillId="0" borderId="66" xfId="0" applyFont="1" applyBorder="1" applyAlignment="1">
      <alignment horizontal="center"/>
    </xf>
    <xf numFmtId="0" fontId="38" fillId="0" borderId="67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34" borderId="45" xfId="0" applyFont="1" applyFill="1" applyBorder="1" applyAlignment="1">
      <alignment horizontal="center" vertical="center"/>
    </xf>
    <xf numFmtId="0" fontId="38" fillId="33" borderId="79" xfId="0" applyFont="1" applyFill="1" applyBorder="1" applyAlignment="1">
      <alignment horizontal="center" vertical="center"/>
    </xf>
    <xf numFmtId="0" fontId="38" fillId="34" borderId="79" xfId="0" applyFont="1" applyFill="1" applyBorder="1" applyAlignment="1">
      <alignment horizontal="center" vertical="center"/>
    </xf>
    <xf numFmtId="0" fontId="38" fillId="33" borderId="70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37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8" fillId="0" borderId="25" xfId="0" applyFont="1" applyBorder="1" applyAlignment="1">
      <alignment horizontal="left" vertical="center"/>
    </xf>
    <xf numFmtId="0" fontId="38" fillId="0" borderId="78" xfId="0" applyFont="1" applyBorder="1" applyAlignment="1">
      <alignment horizontal="left" vertical="center"/>
    </xf>
    <xf numFmtId="0" fontId="38" fillId="0" borderId="41" xfId="0" applyFont="1" applyBorder="1" applyAlignment="1">
      <alignment horizontal="left" vertical="center"/>
    </xf>
    <xf numFmtId="0" fontId="0" fillId="0" borderId="4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rofile.php?id=1203134906" TargetMode="External" /><Relationship Id="rId2" Type="http://schemas.openxmlformats.org/officeDocument/2006/relationships/hyperlink" Target="https://www.facebook.com/juansebastian.ramirezrugeles" TargetMode="Externa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51"/>
  <sheetViews>
    <sheetView zoomScalePageLayoutView="0" workbookViewId="0" topLeftCell="A1">
      <selection activeCell="M19" sqref="M19"/>
    </sheetView>
  </sheetViews>
  <sheetFormatPr defaultColWidth="11.421875" defaultRowHeight="15"/>
  <cols>
    <col min="2" max="2" width="26.7109375" style="0" customWidth="1"/>
  </cols>
  <sheetData>
    <row r="3" spans="3:13" ht="15" thickBot="1"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</row>
    <row r="4" spans="2:13" ht="15" thickBot="1">
      <c r="B4" s="168" t="s">
        <v>339</v>
      </c>
      <c r="C4" s="341" t="s">
        <v>52</v>
      </c>
      <c r="D4" s="342"/>
      <c r="E4" s="342"/>
      <c r="F4" s="342"/>
      <c r="G4" s="342"/>
      <c r="H4" s="342"/>
      <c r="I4" s="342"/>
      <c r="J4" s="342"/>
      <c r="K4" s="342"/>
      <c r="L4" s="342"/>
      <c r="M4" s="343"/>
    </row>
    <row r="5" spans="2:13" ht="14.25">
      <c r="B5" s="178" t="s">
        <v>5</v>
      </c>
      <c r="C5" s="173" t="s">
        <v>332</v>
      </c>
      <c r="D5" s="182" t="s">
        <v>333</v>
      </c>
      <c r="E5" s="173" t="s">
        <v>334</v>
      </c>
      <c r="F5" s="182" t="s">
        <v>335</v>
      </c>
      <c r="G5" s="173" t="s">
        <v>336</v>
      </c>
      <c r="H5" s="182" t="s">
        <v>337</v>
      </c>
      <c r="I5" s="173" t="s">
        <v>338</v>
      </c>
      <c r="J5" s="182" t="s">
        <v>340</v>
      </c>
      <c r="K5" s="173" t="s">
        <v>341</v>
      </c>
      <c r="L5" s="182" t="s">
        <v>342</v>
      </c>
      <c r="M5" s="219" t="s">
        <v>50</v>
      </c>
    </row>
    <row r="6" spans="2:13" ht="14.25">
      <c r="B6" s="193" t="s">
        <v>53</v>
      </c>
      <c r="C6" s="174">
        <v>0</v>
      </c>
      <c r="D6" s="180">
        <v>1</v>
      </c>
      <c r="E6" s="174">
        <v>0</v>
      </c>
      <c r="F6" s="180">
        <v>2</v>
      </c>
      <c r="G6" s="174">
        <v>3</v>
      </c>
      <c r="H6" s="180">
        <v>7</v>
      </c>
      <c r="I6" s="175"/>
      <c r="J6" s="211">
        <v>1</v>
      </c>
      <c r="K6" s="175"/>
      <c r="L6" s="184"/>
      <c r="M6" s="174">
        <f>+SUM(C6:L6)</f>
        <v>14</v>
      </c>
    </row>
    <row r="7" spans="2:13" ht="14.25">
      <c r="B7" s="193" t="s">
        <v>54</v>
      </c>
      <c r="C7" s="174">
        <v>3</v>
      </c>
      <c r="D7" s="180">
        <v>3</v>
      </c>
      <c r="E7" s="174">
        <v>9</v>
      </c>
      <c r="F7" s="180">
        <v>3</v>
      </c>
      <c r="G7" s="174">
        <v>2</v>
      </c>
      <c r="H7" s="184"/>
      <c r="I7" s="174">
        <v>3</v>
      </c>
      <c r="J7" s="184"/>
      <c r="K7" s="175"/>
      <c r="L7" s="184"/>
      <c r="M7" s="174">
        <f aca="true" t="shared" si="0" ref="M7:M20">+SUM(C7:L7)</f>
        <v>23</v>
      </c>
    </row>
    <row r="8" spans="2:13" ht="14.25">
      <c r="B8" s="215" t="s">
        <v>55</v>
      </c>
      <c r="C8" s="174">
        <v>0</v>
      </c>
      <c r="D8" s="180">
        <v>7</v>
      </c>
      <c r="E8" s="174">
        <v>3</v>
      </c>
      <c r="F8" s="180">
        <v>2</v>
      </c>
      <c r="G8" s="175"/>
      <c r="H8" s="180">
        <v>2</v>
      </c>
      <c r="I8" s="174">
        <v>8</v>
      </c>
      <c r="J8" s="184"/>
      <c r="K8" s="175"/>
      <c r="L8" s="184"/>
      <c r="M8" s="174">
        <f t="shared" si="0"/>
        <v>22</v>
      </c>
    </row>
    <row r="9" spans="2:13" ht="14.25">
      <c r="B9" s="193" t="s">
        <v>56</v>
      </c>
      <c r="C9" s="174">
        <v>5</v>
      </c>
      <c r="D9" s="180">
        <v>5</v>
      </c>
      <c r="E9" s="174">
        <v>3</v>
      </c>
      <c r="F9" s="184"/>
      <c r="G9" s="174">
        <v>5</v>
      </c>
      <c r="H9" s="180">
        <v>3</v>
      </c>
      <c r="I9" s="174">
        <v>7</v>
      </c>
      <c r="J9" s="184"/>
      <c r="K9" s="175"/>
      <c r="L9" s="184"/>
      <c r="M9" s="174">
        <f t="shared" si="0"/>
        <v>28</v>
      </c>
    </row>
    <row r="10" spans="2:13" ht="14.25">
      <c r="B10" s="193" t="s">
        <v>57</v>
      </c>
      <c r="C10" s="174">
        <v>2</v>
      </c>
      <c r="D10" s="180">
        <v>3</v>
      </c>
      <c r="E10" s="175"/>
      <c r="F10" s="180">
        <v>2</v>
      </c>
      <c r="G10" s="174">
        <v>2</v>
      </c>
      <c r="H10" s="180">
        <v>1</v>
      </c>
      <c r="I10" s="174">
        <v>1</v>
      </c>
      <c r="J10" s="180">
        <v>0</v>
      </c>
      <c r="K10" s="174">
        <v>2</v>
      </c>
      <c r="L10" s="184"/>
      <c r="M10" s="174">
        <f t="shared" si="0"/>
        <v>13</v>
      </c>
    </row>
    <row r="11" spans="2:13" ht="14.25">
      <c r="B11" s="216" t="s">
        <v>58</v>
      </c>
      <c r="C11" s="174">
        <v>1</v>
      </c>
      <c r="D11" s="184"/>
      <c r="E11" s="174">
        <v>1</v>
      </c>
      <c r="F11" s="180">
        <v>0</v>
      </c>
      <c r="G11" s="174">
        <v>2</v>
      </c>
      <c r="H11" s="180">
        <v>0</v>
      </c>
      <c r="I11" s="174">
        <v>0</v>
      </c>
      <c r="J11" s="180">
        <v>1</v>
      </c>
      <c r="K11" s="174">
        <v>1</v>
      </c>
      <c r="L11" s="180">
        <v>2</v>
      </c>
      <c r="M11" s="174">
        <f t="shared" si="0"/>
        <v>8</v>
      </c>
    </row>
    <row r="12" spans="2:13" ht="15" thickBot="1">
      <c r="B12" s="218" t="s">
        <v>59</v>
      </c>
      <c r="C12" s="200"/>
      <c r="D12" s="183">
        <v>2</v>
      </c>
      <c r="E12" s="179">
        <v>7</v>
      </c>
      <c r="F12" s="183">
        <v>2</v>
      </c>
      <c r="G12" s="179">
        <v>2</v>
      </c>
      <c r="H12" s="183">
        <v>4</v>
      </c>
      <c r="I12" s="179">
        <v>2</v>
      </c>
      <c r="J12" s="183">
        <v>1</v>
      </c>
      <c r="K12" s="179">
        <v>1</v>
      </c>
      <c r="L12" s="183">
        <v>0</v>
      </c>
      <c r="M12" s="179">
        <f t="shared" si="0"/>
        <v>21</v>
      </c>
    </row>
    <row r="13" spans="2:13" ht="14.25">
      <c r="B13" s="173" t="s">
        <v>6</v>
      </c>
      <c r="C13" s="173" t="s">
        <v>332</v>
      </c>
      <c r="D13" s="206" t="s">
        <v>333</v>
      </c>
      <c r="E13" s="173" t="s">
        <v>334</v>
      </c>
      <c r="F13" s="206" t="s">
        <v>335</v>
      </c>
      <c r="G13" s="173" t="s">
        <v>336</v>
      </c>
      <c r="H13" s="206" t="s">
        <v>337</v>
      </c>
      <c r="I13" s="173" t="s">
        <v>338</v>
      </c>
      <c r="J13" s="206" t="s">
        <v>340</v>
      </c>
      <c r="K13" s="173" t="s">
        <v>341</v>
      </c>
      <c r="L13" s="206" t="s">
        <v>342</v>
      </c>
      <c r="M13" s="219" t="s">
        <v>50</v>
      </c>
    </row>
    <row r="14" spans="2:13" ht="14.25">
      <c r="B14" s="193" t="s">
        <v>1</v>
      </c>
      <c r="C14" s="174">
        <v>7</v>
      </c>
      <c r="D14" s="180">
        <v>1</v>
      </c>
      <c r="E14" s="174">
        <v>1</v>
      </c>
      <c r="F14" s="180">
        <v>7</v>
      </c>
      <c r="G14" s="174">
        <v>3</v>
      </c>
      <c r="H14" s="180">
        <v>9</v>
      </c>
      <c r="I14" s="175"/>
      <c r="J14" s="184"/>
      <c r="K14" s="175"/>
      <c r="L14" s="184"/>
      <c r="M14" s="174">
        <f t="shared" si="0"/>
        <v>28</v>
      </c>
    </row>
    <row r="15" spans="2:13" ht="14.25">
      <c r="B15" s="215" t="s">
        <v>60</v>
      </c>
      <c r="C15" s="174">
        <v>2</v>
      </c>
      <c r="D15" s="180">
        <v>4</v>
      </c>
      <c r="E15" s="174">
        <v>8</v>
      </c>
      <c r="F15" s="180">
        <v>2</v>
      </c>
      <c r="G15" s="174">
        <v>0</v>
      </c>
      <c r="H15" s="184"/>
      <c r="I15" s="174">
        <v>2</v>
      </c>
      <c r="J15" s="184"/>
      <c r="K15" s="175"/>
      <c r="L15" s="184"/>
      <c r="M15" s="174">
        <f t="shared" si="0"/>
        <v>18</v>
      </c>
    </row>
    <row r="16" spans="2:13" ht="14.25">
      <c r="B16" s="193" t="s">
        <v>61</v>
      </c>
      <c r="C16" s="174">
        <v>2</v>
      </c>
      <c r="D16" s="180">
        <v>1</v>
      </c>
      <c r="E16" s="174">
        <v>2</v>
      </c>
      <c r="F16" s="180">
        <v>4</v>
      </c>
      <c r="G16" s="175"/>
      <c r="H16" s="180">
        <v>6</v>
      </c>
      <c r="I16" s="174">
        <v>3</v>
      </c>
      <c r="J16" s="180">
        <v>3</v>
      </c>
      <c r="K16" s="175"/>
      <c r="L16" s="184"/>
      <c r="M16" s="174">
        <f t="shared" si="0"/>
        <v>21</v>
      </c>
    </row>
    <row r="17" spans="2:13" ht="14.25">
      <c r="B17" s="193" t="s">
        <v>62</v>
      </c>
      <c r="C17" s="174">
        <v>4</v>
      </c>
      <c r="D17" s="180">
        <v>3</v>
      </c>
      <c r="E17" s="174">
        <v>4</v>
      </c>
      <c r="F17" s="184"/>
      <c r="G17" s="174">
        <v>6</v>
      </c>
      <c r="H17" s="180">
        <v>0</v>
      </c>
      <c r="I17" s="174">
        <v>6</v>
      </c>
      <c r="J17" s="184"/>
      <c r="K17" s="175"/>
      <c r="L17" s="184"/>
      <c r="M17" s="174">
        <f t="shared" si="0"/>
        <v>23</v>
      </c>
    </row>
    <row r="18" spans="2:13" ht="14.25">
      <c r="B18" s="193" t="s">
        <v>63</v>
      </c>
      <c r="C18" s="174">
        <v>2</v>
      </c>
      <c r="D18" s="180">
        <v>2</v>
      </c>
      <c r="E18" s="175"/>
      <c r="F18" s="180">
        <v>4</v>
      </c>
      <c r="G18" s="174">
        <v>2</v>
      </c>
      <c r="H18" s="180">
        <v>1</v>
      </c>
      <c r="I18" s="174">
        <v>1</v>
      </c>
      <c r="J18" s="180">
        <v>0</v>
      </c>
      <c r="K18" s="174">
        <v>1</v>
      </c>
      <c r="L18" s="184"/>
      <c r="M18" s="174">
        <f t="shared" si="0"/>
        <v>13</v>
      </c>
    </row>
    <row r="19" spans="2:13" ht="14.25">
      <c r="B19" s="217" t="s">
        <v>64</v>
      </c>
      <c r="C19" s="179">
        <v>2</v>
      </c>
      <c r="D19" s="186"/>
      <c r="E19" s="179">
        <v>2</v>
      </c>
      <c r="F19" s="180">
        <v>1</v>
      </c>
      <c r="G19" s="174">
        <v>0</v>
      </c>
      <c r="H19" s="180">
        <v>3</v>
      </c>
      <c r="I19" s="174">
        <v>1</v>
      </c>
      <c r="J19" s="180">
        <v>3</v>
      </c>
      <c r="K19" s="175"/>
      <c r="L19" s="184"/>
      <c r="M19" s="174">
        <f t="shared" si="0"/>
        <v>12</v>
      </c>
    </row>
    <row r="20" spans="2:13" ht="15" thickBot="1">
      <c r="B20" s="194" t="s">
        <v>65</v>
      </c>
      <c r="C20" s="176"/>
      <c r="D20" s="181">
        <v>1</v>
      </c>
      <c r="E20" s="177">
        <v>3</v>
      </c>
      <c r="F20" s="181">
        <v>2</v>
      </c>
      <c r="G20" s="177">
        <v>3</v>
      </c>
      <c r="H20" s="181">
        <v>0</v>
      </c>
      <c r="I20" s="177">
        <v>3</v>
      </c>
      <c r="J20" s="181">
        <v>3</v>
      </c>
      <c r="K20" s="176"/>
      <c r="L20" s="185"/>
      <c r="M20" s="177">
        <f t="shared" si="0"/>
        <v>15</v>
      </c>
    </row>
    <row r="21" spans="2:5" ht="14.25">
      <c r="B21" s="1"/>
      <c r="C21" s="2"/>
      <c r="D21" s="2"/>
      <c r="E21" s="2"/>
    </row>
    <row r="22" spans="2:5" ht="14.25">
      <c r="B22" s="2"/>
      <c r="C22" s="2"/>
      <c r="D22" s="2"/>
      <c r="E22" s="2"/>
    </row>
    <row r="23" spans="2:5" ht="14.25">
      <c r="B23" s="2"/>
      <c r="C23" s="2"/>
      <c r="D23" s="2"/>
      <c r="E23" s="2"/>
    </row>
    <row r="24" spans="2:5" ht="14.25">
      <c r="B24" s="2"/>
      <c r="C24" s="2"/>
      <c r="D24" s="2"/>
      <c r="E24" s="2"/>
    </row>
    <row r="25" spans="2:5" ht="14.25">
      <c r="B25" s="2"/>
      <c r="C25" s="2"/>
      <c r="D25" s="2"/>
      <c r="E25" s="2"/>
    </row>
    <row r="26" spans="2:5" ht="14.25">
      <c r="B26" s="2"/>
      <c r="C26" s="2"/>
      <c r="D26" s="2"/>
      <c r="E26" s="2"/>
    </row>
    <row r="27" spans="2:5" ht="14.25">
      <c r="B27" s="2"/>
      <c r="C27" s="2"/>
      <c r="D27" s="2"/>
      <c r="E27" s="2"/>
    </row>
    <row r="28" spans="2:5" ht="14.25">
      <c r="B28" s="2"/>
      <c r="C28" s="2"/>
      <c r="D28" s="2"/>
      <c r="E28" s="2"/>
    </row>
    <row r="29" spans="2:5" ht="14.25">
      <c r="B29" s="1"/>
      <c r="C29" s="2"/>
      <c r="D29" s="2"/>
      <c r="E29" s="2"/>
    </row>
    <row r="30" spans="2:5" ht="14.25">
      <c r="B30" s="1"/>
      <c r="C30" s="2"/>
      <c r="D30" s="2"/>
      <c r="E30" s="2"/>
    </row>
    <row r="31" spans="2:5" ht="14.25">
      <c r="B31" s="1"/>
      <c r="C31" s="2"/>
      <c r="D31" s="2"/>
      <c r="E31" s="2"/>
    </row>
    <row r="32" spans="2:5" ht="14.25">
      <c r="B32" s="1"/>
      <c r="C32" s="2"/>
      <c r="D32" s="2"/>
      <c r="E32" s="2"/>
    </row>
    <row r="33" spans="2:5" ht="14.25">
      <c r="B33" s="2"/>
      <c r="C33" s="2"/>
      <c r="D33" s="2"/>
      <c r="E33" s="2"/>
    </row>
    <row r="34" spans="2:5" ht="14.25">
      <c r="B34" s="1"/>
      <c r="C34" s="2"/>
      <c r="D34" s="2"/>
      <c r="E34" s="2"/>
    </row>
    <row r="35" spans="2:5" ht="14.25">
      <c r="B35" s="1"/>
      <c r="C35" s="2"/>
      <c r="D35" s="2"/>
      <c r="E35" s="2"/>
    </row>
    <row r="36" spans="2:5" ht="14.25">
      <c r="B36" s="1"/>
      <c r="C36" s="2"/>
      <c r="D36" s="2"/>
      <c r="E36" s="2"/>
    </row>
    <row r="37" spans="2:5" ht="14.25">
      <c r="B37" s="1"/>
      <c r="C37" s="2"/>
      <c r="D37" s="2"/>
      <c r="E37" s="2"/>
    </row>
    <row r="38" spans="2:5" ht="14.25">
      <c r="B38" s="1"/>
      <c r="C38" s="2"/>
      <c r="D38" s="2"/>
      <c r="E38" s="2"/>
    </row>
    <row r="39" spans="2:5" ht="14.25">
      <c r="B39" s="1"/>
      <c r="C39" s="2"/>
      <c r="D39" s="2"/>
      <c r="E39" s="2"/>
    </row>
    <row r="40" spans="2:5" ht="14.25">
      <c r="B40" s="1"/>
      <c r="C40" s="2"/>
      <c r="D40" s="2"/>
      <c r="E40" s="2"/>
    </row>
    <row r="41" spans="2:5" ht="14.25">
      <c r="B41" s="1"/>
      <c r="C41" s="2"/>
      <c r="D41" s="2"/>
      <c r="E41" s="2"/>
    </row>
    <row r="42" spans="2:5" ht="14.25">
      <c r="B42" s="1"/>
      <c r="C42" s="2"/>
      <c r="D42" s="2"/>
      <c r="E42" s="2"/>
    </row>
    <row r="43" spans="2:5" ht="14.25">
      <c r="B43" s="1"/>
      <c r="C43" s="2"/>
      <c r="D43" s="2"/>
      <c r="E43" s="2"/>
    </row>
    <row r="44" spans="2:5" ht="14.25">
      <c r="B44" s="1"/>
      <c r="C44" s="2"/>
      <c r="D44" s="2"/>
      <c r="E44" s="2"/>
    </row>
    <row r="45" spans="2:5" ht="14.25">
      <c r="B45" s="1"/>
      <c r="C45" s="2"/>
      <c r="D45" s="2"/>
      <c r="E45" s="2"/>
    </row>
    <row r="46" spans="2:5" ht="14.25">
      <c r="B46" s="1"/>
      <c r="C46" s="2"/>
      <c r="D46" s="2"/>
      <c r="E46" s="2"/>
    </row>
    <row r="47" spans="2:5" ht="14.25">
      <c r="B47" s="1"/>
      <c r="C47" s="2"/>
      <c r="D47" s="2"/>
      <c r="E47" s="2"/>
    </row>
    <row r="48" spans="2:5" ht="14.25">
      <c r="B48" s="1"/>
      <c r="C48" s="2"/>
      <c r="D48" s="2"/>
      <c r="E48" s="2"/>
    </row>
    <row r="49" spans="2:5" ht="14.25">
      <c r="B49" s="1"/>
      <c r="C49" s="2"/>
      <c r="D49" s="2"/>
      <c r="E49" s="2"/>
    </row>
    <row r="50" spans="2:5" ht="14.25">
      <c r="B50" s="1"/>
      <c r="C50" s="2"/>
      <c r="D50" s="2"/>
      <c r="E50" s="2"/>
    </row>
    <row r="51" spans="2:5" ht="14.25">
      <c r="B51" s="1"/>
      <c r="C51" s="2"/>
      <c r="D51" s="2"/>
      <c r="E51" s="2"/>
    </row>
  </sheetData>
  <sheetProtection/>
  <mergeCells count="2">
    <mergeCell ref="C4:M4"/>
    <mergeCell ref="C3:M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273"/>
  <sheetViews>
    <sheetView zoomScalePageLayoutView="0" workbookViewId="0" topLeftCell="A22">
      <pane xSplit="1" topLeftCell="B1" activePane="topRight" state="frozen"/>
      <selection pane="topLeft" activeCell="A1" sqref="A1"/>
      <selection pane="topRight" activeCell="A2" sqref="A2:Y2"/>
    </sheetView>
  </sheetViews>
  <sheetFormatPr defaultColWidth="11.421875" defaultRowHeight="15"/>
  <cols>
    <col min="1" max="1" width="34.00390625" style="0" customWidth="1"/>
    <col min="2" max="13" width="13.140625" style="0" customWidth="1"/>
    <col min="14" max="25" width="12.421875" style="0" customWidth="1"/>
  </cols>
  <sheetData>
    <row r="1" ht="15" thickBot="1"/>
    <row r="2" spans="1:25" ht="15" thickBot="1">
      <c r="A2" s="160"/>
      <c r="B2" s="437" t="s">
        <v>635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</row>
    <row r="3" spans="1:25" ht="15" thickBot="1">
      <c r="A3" s="258" t="s">
        <v>49</v>
      </c>
      <c r="B3" s="439" t="s">
        <v>536</v>
      </c>
      <c r="C3" s="440"/>
      <c r="D3" s="441" t="s">
        <v>537</v>
      </c>
      <c r="E3" s="442"/>
      <c r="F3" s="442" t="s">
        <v>538</v>
      </c>
      <c r="G3" s="442"/>
      <c r="H3" s="442" t="s">
        <v>539</v>
      </c>
      <c r="I3" s="442"/>
      <c r="J3" s="443" t="s">
        <v>540</v>
      </c>
      <c r="K3" s="443"/>
      <c r="L3" s="443" t="s">
        <v>541</v>
      </c>
      <c r="M3" s="443"/>
      <c r="N3" s="443" t="s">
        <v>542</v>
      </c>
      <c r="O3" s="444"/>
      <c r="P3" s="439" t="s">
        <v>543</v>
      </c>
      <c r="Q3" s="440"/>
      <c r="R3" s="445" t="s">
        <v>544</v>
      </c>
      <c r="S3" s="440"/>
      <c r="T3" s="445" t="s">
        <v>545</v>
      </c>
      <c r="U3" s="440"/>
      <c r="V3" s="445" t="s">
        <v>546</v>
      </c>
      <c r="W3" s="440"/>
      <c r="X3" s="445" t="s">
        <v>547</v>
      </c>
      <c r="Y3" s="440"/>
    </row>
    <row r="4" spans="1:25" ht="15" thickBot="1">
      <c r="A4" s="238" t="s">
        <v>5</v>
      </c>
      <c r="B4" s="259" t="s">
        <v>636</v>
      </c>
      <c r="C4" s="260" t="s">
        <v>637</v>
      </c>
      <c r="D4" s="261" t="s">
        <v>636</v>
      </c>
      <c r="E4" s="262" t="s">
        <v>637</v>
      </c>
      <c r="F4" s="259" t="s">
        <v>636</v>
      </c>
      <c r="G4" s="262" t="s">
        <v>637</v>
      </c>
      <c r="H4" s="259" t="s">
        <v>636</v>
      </c>
      <c r="I4" s="262" t="s">
        <v>637</v>
      </c>
      <c r="J4" s="259" t="s">
        <v>636</v>
      </c>
      <c r="K4" s="262" t="s">
        <v>637</v>
      </c>
      <c r="L4" s="259" t="s">
        <v>636</v>
      </c>
      <c r="M4" s="262" t="s">
        <v>637</v>
      </c>
      <c r="N4" s="259" t="s">
        <v>636</v>
      </c>
      <c r="O4" s="260" t="s">
        <v>637</v>
      </c>
      <c r="P4" s="263" t="s">
        <v>636</v>
      </c>
      <c r="Q4" s="264" t="s">
        <v>637</v>
      </c>
      <c r="R4" s="263" t="s">
        <v>636</v>
      </c>
      <c r="S4" s="264" t="s">
        <v>637</v>
      </c>
      <c r="T4" s="263" t="s">
        <v>636</v>
      </c>
      <c r="U4" s="264" t="s">
        <v>637</v>
      </c>
      <c r="V4" s="263" t="s">
        <v>636</v>
      </c>
      <c r="W4" s="264" t="s">
        <v>637</v>
      </c>
      <c r="X4" s="263" t="s">
        <v>636</v>
      </c>
      <c r="Y4" s="264" t="s">
        <v>637</v>
      </c>
    </row>
    <row r="5" spans="1:25" ht="15" thickBot="1">
      <c r="A5" s="265" t="s">
        <v>550</v>
      </c>
      <c r="B5" s="452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4"/>
    </row>
    <row r="6" spans="1:25" ht="14.25">
      <c r="A6" s="266" t="s">
        <v>551</v>
      </c>
      <c r="B6" s="267">
        <v>3</v>
      </c>
      <c r="C6" s="268">
        <v>0</v>
      </c>
      <c r="D6" s="269">
        <v>2</v>
      </c>
      <c r="E6" s="268">
        <v>0</v>
      </c>
      <c r="F6" s="269">
        <v>1</v>
      </c>
      <c r="G6" s="268">
        <v>0</v>
      </c>
      <c r="H6" s="269">
        <v>4</v>
      </c>
      <c r="I6" s="268">
        <v>0</v>
      </c>
      <c r="J6" s="269">
        <v>2</v>
      </c>
      <c r="K6" s="268">
        <v>0</v>
      </c>
      <c r="L6" s="269">
        <v>0</v>
      </c>
      <c r="M6" s="268">
        <v>0</v>
      </c>
      <c r="N6" s="270"/>
      <c r="O6" s="271"/>
      <c r="P6" s="272"/>
      <c r="Q6" s="273"/>
      <c r="R6" s="274"/>
      <c r="S6" s="273"/>
      <c r="T6" s="274"/>
      <c r="U6" s="273"/>
      <c r="V6" s="274"/>
      <c r="W6" s="273"/>
      <c r="X6" s="274"/>
      <c r="Y6" s="273"/>
    </row>
    <row r="7" spans="1:25" ht="14.25">
      <c r="A7" s="193" t="s">
        <v>552</v>
      </c>
      <c r="B7" s="275">
        <v>0</v>
      </c>
      <c r="C7" s="276">
        <v>0</v>
      </c>
      <c r="D7" s="277">
        <v>2</v>
      </c>
      <c r="E7" s="276">
        <v>0</v>
      </c>
      <c r="F7" s="277">
        <v>0</v>
      </c>
      <c r="G7" s="276">
        <v>0</v>
      </c>
      <c r="H7" s="277">
        <v>1</v>
      </c>
      <c r="I7" s="276">
        <v>0</v>
      </c>
      <c r="J7" s="277">
        <v>0</v>
      </c>
      <c r="K7" s="276">
        <v>0</v>
      </c>
      <c r="L7" s="277">
        <v>0</v>
      </c>
      <c r="M7" s="276">
        <v>0</v>
      </c>
      <c r="N7" s="102"/>
      <c r="O7" s="278"/>
      <c r="P7" s="279"/>
      <c r="Q7" s="280"/>
      <c r="R7" s="281"/>
      <c r="S7" s="280"/>
      <c r="T7" s="281"/>
      <c r="U7" s="280"/>
      <c r="V7" s="281"/>
      <c r="W7" s="280"/>
      <c r="X7" s="281"/>
      <c r="Y7" s="280"/>
    </row>
    <row r="8" spans="1:25" ht="14.25">
      <c r="A8" s="193" t="s">
        <v>553</v>
      </c>
      <c r="B8" s="275">
        <v>0</v>
      </c>
      <c r="C8" s="276">
        <v>0</v>
      </c>
      <c r="D8" s="277">
        <v>0</v>
      </c>
      <c r="E8" s="276">
        <v>0</v>
      </c>
      <c r="F8" s="277">
        <v>0</v>
      </c>
      <c r="G8" s="276">
        <v>0</v>
      </c>
      <c r="H8" s="277">
        <v>0</v>
      </c>
      <c r="I8" s="276">
        <v>0</v>
      </c>
      <c r="J8" s="277">
        <v>0</v>
      </c>
      <c r="K8" s="276">
        <v>0</v>
      </c>
      <c r="L8" s="277">
        <v>0</v>
      </c>
      <c r="M8" s="276">
        <v>0</v>
      </c>
      <c r="N8" s="102"/>
      <c r="O8" s="278"/>
      <c r="P8" s="279"/>
      <c r="Q8" s="280"/>
      <c r="R8" s="281"/>
      <c r="S8" s="280"/>
      <c r="T8" s="281"/>
      <c r="U8" s="280"/>
      <c r="V8" s="281"/>
      <c r="W8" s="280"/>
      <c r="X8" s="281"/>
      <c r="Y8" s="280"/>
    </row>
    <row r="9" spans="1:25" ht="14.25">
      <c r="A9" s="193" t="s">
        <v>554</v>
      </c>
      <c r="B9" s="275">
        <v>1</v>
      </c>
      <c r="C9" s="276">
        <v>0</v>
      </c>
      <c r="D9" s="277">
        <v>1</v>
      </c>
      <c r="E9" s="276">
        <v>0</v>
      </c>
      <c r="F9" s="277">
        <v>0</v>
      </c>
      <c r="G9" s="276">
        <v>0</v>
      </c>
      <c r="H9" s="277">
        <v>1</v>
      </c>
      <c r="I9" s="276">
        <v>0</v>
      </c>
      <c r="J9" s="277">
        <v>1</v>
      </c>
      <c r="K9" s="276">
        <v>0</v>
      </c>
      <c r="L9" s="277">
        <v>1</v>
      </c>
      <c r="M9" s="276">
        <v>0</v>
      </c>
      <c r="N9" s="102"/>
      <c r="O9" s="278"/>
      <c r="P9" s="279"/>
      <c r="Q9" s="280"/>
      <c r="R9" s="281"/>
      <c r="S9" s="280"/>
      <c r="T9" s="281"/>
      <c r="U9" s="280"/>
      <c r="V9" s="281"/>
      <c r="W9" s="280"/>
      <c r="X9" s="281"/>
      <c r="Y9" s="280"/>
    </row>
    <row r="10" spans="1:25" ht="14.25">
      <c r="A10" s="193" t="s">
        <v>555</v>
      </c>
      <c r="B10" s="275">
        <v>0</v>
      </c>
      <c r="C10" s="276">
        <v>0</v>
      </c>
      <c r="D10" s="277">
        <v>0</v>
      </c>
      <c r="E10" s="276">
        <v>0</v>
      </c>
      <c r="F10" s="277">
        <v>0</v>
      </c>
      <c r="G10" s="276">
        <v>0</v>
      </c>
      <c r="H10" s="277">
        <v>0</v>
      </c>
      <c r="I10" s="276">
        <v>0</v>
      </c>
      <c r="J10" s="277">
        <v>0</v>
      </c>
      <c r="K10" s="276">
        <v>0</v>
      </c>
      <c r="L10" s="277">
        <v>0</v>
      </c>
      <c r="M10" s="276">
        <v>0</v>
      </c>
      <c r="N10" s="102"/>
      <c r="O10" s="278"/>
      <c r="P10" s="279"/>
      <c r="Q10" s="280"/>
      <c r="R10" s="281"/>
      <c r="S10" s="280"/>
      <c r="T10" s="281"/>
      <c r="U10" s="280"/>
      <c r="V10" s="281"/>
      <c r="W10" s="280"/>
      <c r="X10" s="281"/>
      <c r="Y10" s="280"/>
    </row>
    <row r="11" spans="1:25" ht="14.25">
      <c r="A11" s="193" t="s">
        <v>556</v>
      </c>
      <c r="B11" s="275">
        <v>0</v>
      </c>
      <c r="C11" s="276">
        <v>0</v>
      </c>
      <c r="D11" s="277">
        <v>1</v>
      </c>
      <c r="E11" s="276">
        <v>0</v>
      </c>
      <c r="F11" s="277">
        <v>1</v>
      </c>
      <c r="G11" s="276">
        <v>0</v>
      </c>
      <c r="H11" s="277">
        <v>0</v>
      </c>
      <c r="I11" s="276">
        <v>0</v>
      </c>
      <c r="J11" s="277">
        <v>0</v>
      </c>
      <c r="K11" s="276">
        <v>0</v>
      </c>
      <c r="L11" s="277">
        <v>3</v>
      </c>
      <c r="M11" s="276">
        <v>0</v>
      </c>
      <c r="N11" s="102"/>
      <c r="O11" s="278"/>
      <c r="P11" s="279"/>
      <c r="Q11" s="280"/>
      <c r="R11" s="281"/>
      <c r="S11" s="280"/>
      <c r="T11" s="281"/>
      <c r="U11" s="280"/>
      <c r="V11" s="281"/>
      <c r="W11" s="280"/>
      <c r="X11" s="281"/>
      <c r="Y11" s="280"/>
    </row>
    <row r="12" spans="1:25" ht="14.25">
      <c r="A12" s="218" t="s">
        <v>557</v>
      </c>
      <c r="B12" s="275">
        <v>0</v>
      </c>
      <c r="C12" s="276">
        <v>0</v>
      </c>
      <c r="D12" s="277">
        <v>0</v>
      </c>
      <c r="E12" s="276">
        <v>0</v>
      </c>
      <c r="F12" s="277">
        <v>0</v>
      </c>
      <c r="G12" s="276">
        <v>0</v>
      </c>
      <c r="H12" s="277">
        <v>0</v>
      </c>
      <c r="I12" s="276">
        <v>0</v>
      </c>
      <c r="J12" s="277">
        <v>0</v>
      </c>
      <c r="K12" s="276">
        <v>0</v>
      </c>
      <c r="L12" s="277">
        <v>0</v>
      </c>
      <c r="M12" s="276">
        <v>0</v>
      </c>
      <c r="N12" s="102"/>
      <c r="O12" s="278"/>
      <c r="P12" s="279"/>
      <c r="Q12" s="280"/>
      <c r="R12" s="281"/>
      <c r="S12" s="280"/>
      <c r="T12" s="281"/>
      <c r="U12" s="280"/>
      <c r="V12" s="281"/>
      <c r="W12" s="280"/>
      <c r="X12" s="281"/>
      <c r="Y12" s="280"/>
    </row>
    <row r="13" spans="1:25" ht="14.25">
      <c r="A13" s="218" t="s">
        <v>558</v>
      </c>
      <c r="B13" s="282">
        <v>0</v>
      </c>
      <c r="C13" s="283">
        <v>0</v>
      </c>
      <c r="D13" s="284">
        <v>0</v>
      </c>
      <c r="E13" s="283">
        <v>0</v>
      </c>
      <c r="F13" s="284">
        <v>0</v>
      </c>
      <c r="G13" s="283">
        <v>0</v>
      </c>
      <c r="H13" s="284">
        <v>3</v>
      </c>
      <c r="I13" s="283">
        <v>0</v>
      </c>
      <c r="J13" s="284">
        <v>0</v>
      </c>
      <c r="K13" s="283">
        <v>0</v>
      </c>
      <c r="L13" s="284">
        <v>0</v>
      </c>
      <c r="M13" s="283">
        <v>0</v>
      </c>
      <c r="N13" s="285"/>
      <c r="O13" s="286"/>
      <c r="P13" s="279"/>
      <c r="Q13" s="280"/>
      <c r="R13" s="281"/>
      <c r="S13" s="280"/>
      <c r="T13" s="281"/>
      <c r="U13" s="280"/>
      <c r="V13" s="281"/>
      <c r="W13" s="280"/>
      <c r="X13" s="281"/>
      <c r="Y13" s="280"/>
    </row>
    <row r="14" spans="1:25" ht="15" thickBot="1">
      <c r="A14" s="194" t="s">
        <v>559</v>
      </c>
      <c r="B14" s="287">
        <v>0</v>
      </c>
      <c r="C14" s="288">
        <v>0</v>
      </c>
      <c r="D14" s="289">
        <v>0</v>
      </c>
      <c r="E14" s="288">
        <v>0</v>
      </c>
      <c r="F14" s="289">
        <v>0</v>
      </c>
      <c r="G14" s="288">
        <v>0</v>
      </c>
      <c r="H14" s="289">
        <v>0</v>
      </c>
      <c r="I14" s="288">
        <v>0</v>
      </c>
      <c r="J14" s="289">
        <v>0</v>
      </c>
      <c r="K14" s="288">
        <v>0</v>
      </c>
      <c r="L14" s="289">
        <v>0</v>
      </c>
      <c r="M14" s="288">
        <v>0</v>
      </c>
      <c r="N14" s="290"/>
      <c r="O14" s="291"/>
      <c r="P14" s="292"/>
      <c r="Q14" s="293"/>
      <c r="R14" s="294"/>
      <c r="S14" s="293"/>
      <c r="T14" s="294"/>
      <c r="U14" s="293"/>
      <c r="V14" s="294"/>
      <c r="W14" s="293"/>
      <c r="X14" s="294"/>
      <c r="Y14" s="293"/>
    </row>
    <row r="15" spans="1:25" ht="15" thickBot="1">
      <c r="A15" s="171" t="s">
        <v>560</v>
      </c>
      <c r="B15" s="455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7"/>
    </row>
    <row r="16" spans="1:25" ht="14.25">
      <c r="A16" s="295" t="s">
        <v>561</v>
      </c>
      <c r="B16" s="267">
        <v>0</v>
      </c>
      <c r="C16" s="268">
        <v>0</v>
      </c>
      <c r="D16" s="269">
        <v>0</v>
      </c>
      <c r="E16" s="268">
        <v>0</v>
      </c>
      <c r="F16" s="269">
        <v>0</v>
      </c>
      <c r="G16" s="268">
        <v>0</v>
      </c>
      <c r="H16" s="269">
        <v>0</v>
      </c>
      <c r="I16" s="268">
        <v>0</v>
      </c>
      <c r="J16" s="269">
        <v>0</v>
      </c>
      <c r="K16" s="268">
        <v>0</v>
      </c>
      <c r="L16" s="270"/>
      <c r="M16" s="296"/>
      <c r="N16" s="267">
        <v>0</v>
      </c>
      <c r="O16" s="297">
        <v>0</v>
      </c>
      <c r="P16" s="298">
        <v>3</v>
      </c>
      <c r="Q16" s="299">
        <v>0</v>
      </c>
      <c r="R16" s="300">
        <v>2</v>
      </c>
      <c r="S16" s="299">
        <v>0</v>
      </c>
      <c r="T16" s="301"/>
      <c r="U16" s="273"/>
      <c r="V16" s="274"/>
      <c r="W16" s="273"/>
      <c r="X16" s="274"/>
      <c r="Y16" s="273"/>
    </row>
    <row r="17" spans="1:25" ht="14.25">
      <c r="A17" s="295" t="s">
        <v>562</v>
      </c>
      <c r="B17" s="275">
        <v>1</v>
      </c>
      <c r="C17" s="276">
        <v>0</v>
      </c>
      <c r="D17" s="277">
        <v>5</v>
      </c>
      <c r="E17" s="276">
        <v>0</v>
      </c>
      <c r="F17" s="277">
        <v>1</v>
      </c>
      <c r="G17" s="276">
        <v>0</v>
      </c>
      <c r="H17" s="277">
        <v>3</v>
      </c>
      <c r="I17" s="276">
        <v>0</v>
      </c>
      <c r="J17" s="277">
        <v>3</v>
      </c>
      <c r="K17" s="276">
        <v>0</v>
      </c>
      <c r="L17" s="102"/>
      <c r="M17" s="302"/>
      <c r="N17" s="275">
        <v>0</v>
      </c>
      <c r="O17" s="303">
        <v>0</v>
      </c>
      <c r="P17" s="105">
        <v>4</v>
      </c>
      <c r="Q17" s="304">
        <v>0</v>
      </c>
      <c r="R17" s="305">
        <v>2</v>
      </c>
      <c r="S17" s="304">
        <v>0</v>
      </c>
      <c r="T17" s="306"/>
      <c r="U17" s="280"/>
      <c r="V17" s="281"/>
      <c r="W17" s="280"/>
      <c r="X17" s="281"/>
      <c r="Y17" s="280"/>
    </row>
    <row r="18" spans="1:25" ht="14.25">
      <c r="A18" s="295" t="s">
        <v>563</v>
      </c>
      <c r="B18" s="275">
        <v>0</v>
      </c>
      <c r="C18" s="276">
        <v>0</v>
      </c>
      <c r="D18" s="277">
        <v>4</v>
      </c>
      <c r="E18" s="276">
        <v>0</v>
      </c>
      <c r="F18" s="277">
        <v>4</v>
      </c>
      <c r="G18" s="276">
        <v>0</v>
      </c>
      <c r="H18" s="277">
        <v>2</v>
      </c>
      <c r="I18" s="276">
        <v>0</v>
      </c>
      <c r="J18" s="277">
        <v>0</v>
      </c>
      <c r="K18" s="276">
        <v>0</v>
      </c>
      <c r="L18" s="102"/>
      <c r="M18" s="302"/>
      <c r="N18" s="275">
        <v>1</v>
      </c>
      <c r="O18" s="303">
        <v>0</v>
      </c>
      <c r="P18" s="105">
        <v>1</v>
      </c>
      <c r="Q18" s="304">
        <v>0</v>
      </c>
      <c r="R18" s="305">
        <v>0</v>
      </c>
      <c r="S18" s="304">
        <v>0</v>
      </c>
      <c r="T18" s="306"/>
      <c r="U18" s="280"/>
      <c r="V18" s="281"/>
      <c r="W18" s="280"/>
      <c r="X18" s="281"/>
      <c r="Y18" s="280"/>
    </row>
    <row r="19" spans="1:25" ht="14.25">
      <c r="A19" s="295" t="s">
        <v>564</v>
      </c>
      <c r="B19" s="275">
        <v>0</v>
      </c>
      <c r="C19" s="276">
        <v>0</v>
      </c>
      <c r="D19" s="277">
        <v>0</v>
      </c>
      <c r="E19" s="276">
        <v>0</v>
      </c>
      <c r="F19" s="277">
        <v>1</v>
      </c>
      <c r="G19" s="276">
        <v>0</v>
      </c>
      <c r="H19" s="277">
        <v>1</v>
      </c>
      <c r="I19" s="276">
        <v>0</v>
      </c>
      <c r="J19" s="277">
        <v>0</v>
      </c>
      <c r="K19" s="276">
        <v>0</v>
      </c>
      <c r="L19" s="102"/>
      <c r="M19" s="302"/>
      <c r="N19" s="275">
        <v>0</v>
      </c>
      <c r="O19" s="303">
        <v>0</v>
      </c>
      <c r="P19" s="105">
        <v>1</v>
      </c>
      <c r="Q19" s="304">
        <v>0</v>
      </c>
      <c r="R19" s="305">
        <v>3</v>
      </c>
      <c r="S19" s="304">
        <v>0</v>
      </c>
      <c r="T19" s="306"/>
      <c r="U19" s="280"/>
      <c r="V19" s="281"/>
      <c r="W19" s="280"/>
      <c r="X19" s="281"/>
      <c r="Y19" s="280"/>
    </row>
    <row r="20" spans="1:25" ht="14.25">
      <c r="A20" s="295" t="s">
        <v>565</v>
      </c>
      <c r="B20" s="275">
        <v>0</v>
      </c>
      <c r="C20" s="276">
        <v>0</v>
      </c>
      <c r="D20" s="277">
        <v>0</v>
      </c>
      <c r="E20" s="276">
        <v>0</v>
      </c>
      <c r="F20" s="277">
        <v>0</v>
      </c>
      <c r="G20" s="276">
        <v>0</v>
      </c>
      <c r="H20" s="277">
        <v>0</v>
      </c>
      <c r="I20" s="276">
        <v>0</v>
      </c>
      <c r="J20" s="277">
        <v>0</v>
      </c>
      <c r="K20" s="276">
        <v>0</v>
      </c>
      <c r="L20" s="102"/>
      <c r="M20" s="302"/>
      <c r="N20" s="275">
        <v>0</v>
      </c>
      <c r="O20" s="303">
        <v>0</v>
      </c>
      <c r="P20" s="105">
        <v>0</v>
      </c>
      <c r="Q20" s="304">
        <v>0</v>
      </c>
      <c r="R20" s="305">
        <v>0</v>
      </c>
      <c r="S20" s="304">
        <v>0</v>
      </c>
      <c r="T20" s="306"/>
      <c r="U20" s="280"/>
      <c r="V20" s="281"/>
      <c r="W20" s="280"/>
      <c r="X20" s="281"/>
      <c r="Y20" s="280"/>
    </row>
    <row r="21" spans="1:25" ht="14.25">
      <c r="A21" s="295" t="s">
        <v>566</v>
      </c>
      <c r="B21" s="275">
        <v>0</v>
      </c>
      <c r="C21" s="276">
        <v>0</v>
      </c>
      <c r="D21" s="277">
        <v>0</v>
      </c>
      <c r="E21" s="276">
        <v>0</v>
      </c>
      <c r="F21" s="277">
        <v>0</v>
      </c>
      <c r="G21" s="276">
        <v>0</v>
      </c>
      <c r="H21" s="277">
        <v>0</v>
      </c>
      <c r="I21" s="276">
        <v>0</v>
      </c>
      <c r="J21" s="277">
        <v>1</v>
      </c>
      <c r="K21" s="276">
        <v>0</v>
      </c>
      <c r="L21" s="102"/>
      <c r="M21" s="302"/>
      <c r="N21" s="275">
        <v>0</v>
      </c>
      <c r="O21" s="303">
        <v>0</v>
      </c>
      <c r="P21" s="105">
        <v>0</v>
      </c>
      <c r="Q21" s="304">
        <v>0</v>
      </c>
      <c r="R21" s="305">
        <v>0</v>
      </c>
      <c r="S21" s="304">
        <v>0</v>
      </c>
      <c r="T21" s="306"/>
      <c r="U21" s="280"/>
      <c r="V21" s="281"/>
      <c r="W21" s="280"/>
      <c r="X21" s="281"/>
      <c r="Y21" s="280"/>
    </row>
    <row r="22" spans="1:25" ht="14.25">
      <c r="A22" s="295" t="s">
        <v>567</v>
      </c>
      <c r="B22" s="275">
        <v>0</v>
      </c>
      <c r="C22" s="276">
        <v>0</v>
      </c>
      <c r="D22" s="277">
        <v>0</v>
      </c>
      <c r="E22" s="276">
        <v>0</v>
      </c>
      <c r="F22" s="277">
        <v>0</v>
      </c>
      <c r="G22" s="276">
        <v>0</v>
      </c>
      <c r="H22" s="277">
        <v>0</v>
      </c>
      <c r="I22" s="276">
        <v>0</v>
      </c>
      <c r="J22" s="277">
        <v>0</v>
      </c>
      <c r="K22" s="276">
        <v>0</v>
      </c>
      <c r="L22" s="102"/>
      <c r="M22" s="302"/>
      <c r="N22" s="275">
        <v>0</v>
      </c>
      <c r="O22" s="303">
        <v>0</v>
      </c>
      <c r="P22" s="105">
        <v>0</v>
      </c>
      <c r="Q22" s="304">
        <v>0</v>
      </c>
      <c r="R22" s="305">
        <v>0</v>
      </c>
      <c r="S22" s="304">
        <v>0</v>
      </c>
      <c r="T22" s="306"/>
      <c r="U22" s="280"/>
      <c r="V22" s="281"/>
      <c r="W22" s="280"/>
      <c r="X22" s="281"/>
      <c r="Y22" s="280"/>
    </row>
    <row r="23" spans="1:25" ht="14.25">
      <c r="A23" s="295" t="s">
        <v>568</v>
      </c>
      <c r="B23" s="275">
        <v>3</v>
      </c>
      <c r="C23" s="276">
        <v>0</v>
      </c>
      <c r="D23" s="277">
        <v>3</v>
      </c>
      <c r="E23" s="276">
        <v>0</v>
      </c>
      <c r="F23" s="277">
        <v>2</v>
      </c>
      <c r="G23" s="276">
        <v>0</v>
      </c>
      <c r="H23" s="277">
        <v>3</v>
      </c>
      <c r="I23" s="276">
        <v>0</v>
      </c>
      <c r="J23" s="277">
        <v>4</v>
      </c>
      <c r="K23" s="276">
        <v>0</v>
      </c>
      <c r="L23" s="102"/>
      <c r="M23" s="302"/>
      <c r="N23" s="275">
        <v>0</v>
      </c>
      <c r="O23" s="303">
        <v>0</v>
      </c>
      <c r="P23" s="105">
        <v>3</v>
      </c>
      <c r="Q23" s="304">
        <v>0</v>
      </c>
      <c r="R23" s="305">
        <v>3</v>
      </c>
      <c r="S23" s="304">
        <v>0</v>
      </c>
      <c r="T23" s="306"/>
      <c r="U23" s="280"/>
      <c r="V23" s="281"/>
      <c r="W23" s="280"/>
      <c r="X23" s="281"/>
      <c r="Y23" s="280"/>
    </row>
    <row r="24" spans="1:25" ht="14.25">
      <c r="A24" s="295" t="s">
        <v>569</v>
      </c>
      <c r="B24" s="275">
        <v>0</v>
      </c>
      <c r="C24" s="276">
        <v>0</v>
      </c>
      <c r="D24" s="277">
        <v>3</v>
      </c>
      <c r="E24" s="276">
        <v>0</v>
      </c>
      <c r="F24" s="277">
        <v>1</v>
      </c>
      <c r="G24" s="276">
        <v>0</v>
      </c>
      <c r="H24" s="277">
        <v>1</v>
      </c>
      <c r="I24" s="276">
        <v>0</v>
      </c>
      <c r="J24" s="277">
        <v>0</v>
      </c>
      <c r="K24" s="276">
        <v>0</v>
      </c>
      <c r="L24" s="102"/>
      <c r="M24" s="302"/>
      <c r="N24" s="275">
        <v>0</v>
      </c>
      <c r="O24" s="303">
        <v>0</v>
      </c>
      <c r="P24" s="105">
        <v>0</v>
      </c>
      <c r="Q24" s="304">
        <v>0</v>
      </c>
      <c r="R24" s="305">
        <v>0</v>
      </c>
      <c r="S24" s="304">
        <v>0</v>
      </c>
      <c r="T24" s="306"/>
      <c r="U24" s="280"/>
      <c r="V24" s="281"/>
      <c r="W24" s="280"/>
      <c r="X24" s="281"/>
      <c r="Y24" s="280"/>
    </row>
    <row r="25" spans="1:25" ht="14.25">
      <c r="A25" s="295" t="s">
        <v>570</v>
      </c>
      <c r="B25" s="275">
        <v>0</v>
      </c>
      <c r="C25" s="276">
        <v>0</v>
      </c>
      <c r="D25" s="277">
        <v>0</v>
      </c>
      <c r="E25" s="276">
        <v>0</v>
      </c>
      <c r="F25" s="277">
        <v>0</v>
      </c>
      <c r="G25" s="276">
        <v>0</v>
      </c>
      <c r="H25" s="277">
        <v>0</v>
      </c>
      <c r="I25" s="276">
        <v>0</v>
      </c>
      <c r="J25" s="277">
        <v>0</v>
      </c>
      <c r="K25" s="276">
        <v>0</v>
      </c>
      <c r="L25" s="102"/>
      <c r="M25" s="302"/>
      <c r="N25" s="275">
        <v>0</v>
      </c>
      <c r="O25" s="303">
        <v>0</v>
      </c>
      <c r="P25" s="105">
        <v>0</v>
      </c>
      <c r="Q25" s="304">
        <v>0</v>
      </c>
      <c r="R25" s="305">
        <v>0</v>
      </c>
      <c r="S25" s="304">
        <v>0</v>
      </c>
      <c r="T25" s="306"/>
      <c r="U25" s="280"/>
      <c r="V25" s="281"/>
      <c r="W25" s="280"/>
      <c r="X25" s="281"/>
      <c r="Y25" s="280"/>
    </row>
    <row r="26" spans="1:25" ht="14.25">
      <c r="A26" s="295" t="s">
        <v>571</v>
      </c>
      <c r="B26" s="275">
        <v>0</v>
      </c>
      <c r="C26" s="276">
        <v>0</v>
      </c>
      <c r="D26" s="277">
        <v>0</v>
      </c>
      <c r="E26" s="276">
        <v>0</v>
      </c>
      <c r="F26" s="277">
        <v>0</v>
      </c>
      <c r="G26" s="276">
        <v>0</v>
      </c>
      <c r="H26" s="277">
        <v>0</v>
      </c>
      <c r="I26" s="276">
        <v>0</v>
      </c>
      <c r="J26" s="277">
        <v>0</v>
      </c>
      <c r="K26" s="276">
        <v>0</v>
      </c>
      <c r="L26" s="102"/>
      <c r="M26" s="302"/>
      <c r="N26" s="275">
        <v>0</v>
      </c>
      <c r="O26" s="303">
        <v>0</v>
      </c>
      <c r="P26" s="105">
        <v>0</v>
      </c>
      <c r="Q26" s="304">
        <v>0</v>
      </c>
      <c r="R26" s="305">
        <v>0</v>
      </c>
      <c r="S26" s="304">
        <v>0</v>
      </c>
      <c r="T26" s="306"/>
      <c r="U26" s="280"/>
      <c r="V26" s="281"/>
      <c r="W26" s="280"/>
      <c r="X26" s="281"/>
      <c r="Y26" s="280"/>
    </row>
    <row r="27" spans="1:25" ht="15" thickBot="1">
      <c r="A27" s="307" t="s">
        <v>572</v>
      </c>
      <c r="B27" s="287">
        <v>0</v>
      </c>
      <c r="C27" s="288">
        <v>0</v>
      </c>
      <c r="D27" s="289">
        <v>0</v>
      </c>
      <c r="E27" s="288">
        <v>0</v>
      </c>
      <c r="F27" s="289">
        <v>0</v>
      </c>
      <c r="G27" s="288">
        <v>0</v>
      </c>
      <c r="H27" s="289">
        <v>0</v>
      </c>
      <c r="I27" s="288">
        <v>0</v>
      </c>
      <c r="J27" s="289">
        <v>0</v>
      </c>
      <c r="K27" s="288">
        <v>0</v>
      </c>
      <c r="L27" s="290"/>
      <c r="M27" s="308"/>
      <c r="N27" s="287">
        <v>2</v>
      </c>
      <c r="O27" s="309">
        <v>0</v>
      </c>
      <c r="P27" s="106">
        <v>0</v>
      </c>
      <c r="Q27" s="310">
        <v>0</v>
      </c>
      <c r="R27" s="311">
        <v>0</v>
      </c>
      <c r="S27" s="310">
        <v>0</v>
      </c>
      <c r="T27" s="312"/>
      <c r="U27" s="293"/>
      <c r="V27" s="294"/>
      <c r="W27" s="293"/>
      <c r="X27" s="294"/>
      <c r="Y27" s="293"/>
    </row>
    <row r="28" spans="1:25" ht="15" thickBot="1">
      <c r="A28" s="170" t="s">
        <v>573</v>
      </c>
      <c r="B28" s="455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7"/>
    </row>
    <row r="29" spans="1:25" ht="14.25">
      <c r="A29" s="187" t="s">
        <v>574</v>
      </c>
      <c r="B29" s="267">
        <v>1</v>
      </c>
      <c r="C29" s="268">
        <v>0</v>
      </c>
      <c r="D29" s="269">
        <v>0</v>
      </c>
      <c r="E29" s="268">
        <v>0</v>
      </c>
      <c r="F29" s="269">
        <v>3</v>
      </c>
      <c r="G29" s="268">
        <v>0</v>
      </c>
      <c r="H29" s="269">
        <v>0</v>
      </c>
      <c r="I29" s="268">
        <v>0</v>
      </c>
      <c r="J29" s="270"/>
      <c r="K29" s="296"/>
      <c r="L29" s="269">
        <v>0</v>
      </c>
      <c r="M29" s="268">
        <v>0</v>
      </c>
      <c r="N29" s="269">
        <v>1</v>
      </c>
      <c r="O29" s="297">
        <v>0</v>
      </c>
      <c r="P29" s="298">
        <v>0</v>
      </c>
      <c r="Q29" s="313">
        <v>0</v>
      </c>
      <c r="R29" s="314">
        <v>3</v>
      </c>
      <c r="S29" s="313">
        <v>0</v>
      </c>
      <c r="T29" s="314">
        <v>5</v>
      </c>
      <c r="U29" s="313">
        <v>0</v>
      </c>
      <c r="V29" s="314">
        <v>3</v>
      </c>
      <c r="W29" s="313">
        <v>0</v>
      </c>
      <c r="X29" s="314">
        <v>2</v>
      </c>
      <c r="Y29" s="313">
        <v>0</v>
      </c>
    </row>
    <row r="30" spans="1:25" ht="14.25">
      <c r="A30" s="187" t="s">
        <v>575</v>
      </c>
      <c r="B30" s="275">
        <v>4</v>
      </c>
      <c r="C30" s="276">
        <v>0</v>
      </c>
      <c r="D30" s="277">
        <v>2</v>
      </c>
      <c r="E30" s="276">
        <v>0</v>
      </c>
      <c r="F30" s="277">
        <v>0</v>
      </c>
      <c r="G30" s="276">
        <v>0</v>
      </c>
      <c r="H30" s="277">
        <v>1</v>
      </c>
      <c r="I30" s="276">
        <v>0</v>
      </c>
      <c r="J30" s="102"/>
      <c r="K30" s="302"/>
      <c r="L30" s="277">
        <v>2</v>
      </c>
      <c r="M30" s="276">
        <v>0</v>
      </c>
      <c r="N30" s="277">
        <v>2</v>
      </c>
      <c r="O30" s="303">
        <v>0</v>
      </c>
      <c r="P30" s="105">
        <v>0</v>
      </c>
      <c r="Q30" s="104">
        <v>0</v>
      </c>
      <c r="R30" s="6">
        <v>5</v>
      </c>
      <c r="S30" s="104">
        <v>0</v>
      </c>
      <c r="T30" s="6">
        <v>4</v>
      </c>
      <c r="U30" s="104">
        <v>0</v>
      </c>
      <c r="V30" s="6">
        <v>5</v>
      </c>
      <c r="W30" s="104">
        <v>0</v>
      </c>
      <c r="X30" s="6">
        <v>5</v>
      </c>
      <c r="Y30" s="104">
        <v>0</v>
      </c>
    </row>
    <row r="31" spans="1:25" ht="14.25">
      <c r="A31" s="187" t="s">
        <v>576</v>
      </c>
      <c r="B31" s="275">
        <v>1</v>
      </c>
      <c r="C31" s="276">
        <v>0</v>
      </c>
      <c r="D31" s="277">
        <v>0</v>
      </c>
      <c r="E31" s="276">
        <v>0</v>
      </c>
      <c r="F31" s="277">
        <v>0</v>
      </c>
      <c r="G31" s="276">
        <v>0</v>
      </c>
      <c r="H31" s="277">
        <v>0</v>
      </c>
      <c r="I31" s="276">
        <v>0</v>
      </c>
      <c r="J31" s="102"/>
      <c r="K31" s="302"/>
      <c r="L31" s="277">
        <v>0</v>
      </c>
      <c r="M31" s="276">
        <v>0</v>
      </c>
      <c r="N31" s="277">
        <v>0</v>
      </c>
      <c r="O31" s="303">
        <v>0</v>
      </c>
      <c r="P31" s="105">
        <v>0</v>
      </c>
      <c r="Q31" s="104">
        <v>0</v>
      </c>
      <c r="R31" s="6">
        <v>1</v>
      </c>
      <c r="S31" s="104">
        <v>0</v>
      </c>
      <c r="T31" s="6">
        <v>0</v>
      </c>
      <c r="U31" s="104">
        <v>0</v>
      </c>
      <c r="V31" s="6">
        <v>0</v>
      </c>
      <c r="W31" s="104">
        <v>0</v>
      </c>
      <c r="X31" s="6">
        <v>0</v>
      </c>
      <c r="Y31" s="104">
        <v>0</v>
      </c>
    </row>
    <row r="32" spans="1:25" ht="14.25">
      <c r="A32" s="315" t="s">
        <v>577</v>
      </c>
      <c r="B32" s="275">
        <v>0</v>
      </c>
      <c r="C32" s="276">
        <v>0</v>
      </c>
      <c r="D32" s="277">
        <v>0</v>
      </c>
      <c r="E32" s="276">
        <v>0</v>
      </c>
      <c r="F32" s="277">
        <v>0</v>
      </c>
      <c r="G32" s="276">
        <v>0</v>
      </c>
      <c r="H32" s="277">
        <v>0</v>
      </c>
      <c r="I32" s="276">
        <v>0</v>
      </c>
      <c r="J32" s="102"/>
      <c r="K32" s="302"/>
      <c r="L32" s="277">
        <v>0</v>
      </c>
      <c r="M32" s="276">
        <v>0</v>
      </c>
      <c r="N32" s="277">
        <v>0</v>
      </c>
      <c r="O32" s="303">
        <v>0</v>
      </c>
      <c r="P32" s="105">
        <v>0</v>
      </c>
      <c r="Q32" s="104">
        <v>0</v>
      </c>
      <c r="R32" s="6">
        <v>0</v>
      </c>
      <c r="S32" s="104">
        <v>0</v>
      </c>
      <c r="T32" s="6">
        <v>0</v>
      </c>
      <c r="U32" s="104">
        <v>0</v>
      </c>
      <c r="V32" s="6">
        <v>0</v>
      </c>
      <c r="W32" s="104">
        <v>0</v>
      </c>
      <c r="X32" s="6">
        <v>0</v>
      </c>
      <c r="Y32" s="104">
        <v>0</v>
      </c>
    </row>
    <row r="33" spans="1:25" ht="14.25">
      <c r="A33" s="315" t="s">
        <v>578</v>
      </c>
      <c r="B33" s="275">
        <v>2</v>
      </c>
      <c r="C33" s="276">
        <v>0</v>
      </c>
      <c r="D33" s="277">
        <v>0</v>
      </c>
      <c r="E33" s="276">
        <v>0</v>
      </c>
      <c r="F33" s="277">
        <v>3</v>
      </c>
      <c r="G33" s="276">
        <v>0</v>
      </c>
      <c r="H33" s="277">
        <v>0</v>
      </c>
      <c r="I33" s="276">
        <v>0</v>
      </c>
      <c r="J33" s="102"/>
      <c r="K33" s="302"/>
      <c r="L33" s="277">
        <v>1</v>
      </c>
      <c r="M33" s="276">
        <v>0</v>
      </c>
      <c r="N33" s="277">
        <v>4</v>
      </c>
      <c r="O33" s="303">
        <v>0</v>
      </c>
      <c r="P33" s="105">
        <v>2</v>
      </c>
      <c r="Q33" s="104">
        <v>0</v>
      </c>
      <c r="R33" s="6">
        <v>0</v>
      </c>
      <c r="S33" s="104">
        <v>0</v>
      </c>
      <c r="T33" s="6">
        <v>1</v>
      </c>
      <c r="U33" s="104">
        <v>0</v>
      </c>
      <c r="V33" s="6">
        <v>0</v>
      </c>
      <c r="W33" s="104">
        <v>0</v>
      </c>
      <c r="X33" s="6">
        <v>1</v>
      </c>
      <c r="Y33" s="104">
        <v>1</v>
      </c>
    </row>
    <row r="34" spans="1:25" ht="14.25">
      <c r="A34" s="187" t="s">
        <v>579</v>
      </c>
      <c r="B34" s="275">
        <v>0</v>
      </c>
      <c r="C34" s="276">
        <v>0</v>
      </c>
      <c r="D34" s="277">
        <v>2</v>
      </c>
      <c r="E34" s="276">
        <v>0</v>
      </c>
      <c r="F34" s="277">
        <v>0</v>
      </c>
      <c r="G34" s="276">
        <v>0</v>
      </c>
      <c r="H34" s="277">
        <v>0</v>
      </c>
      <c r="I34" s="276">
        <v>0</v>
      </c>
      <c r="J34" s="102"/>
      <c r="K34" s="302"/>
      <c r="L34" s="277">
        <v>0</v>
      </c>
      <c r="M34" s="276">
        <v>0</v>
      </c>
      <c r="N34" s="277">
        <v>0</v>
      </c>
      <c r="O34" s="303">
        <v>0</v>
      </c>
      <c r="P34" s="105">
        <v>3</v>
      </c>
      <c r="Q34" s="104">
        <v>0</v>
      </c>
      <c r="R34" s="6">
        <v>0</v>
      </c>
      <c r="S34" s="104">
        <v>0</v>
      </c>
      <c r="T34" s="6">
        <v>0</v>
      </c>
      <c r="U34" s="104">
        <v>0</v>
      </c>
      <c r="V34" s="6">
        <v>1</v>
      </c>
      <c r="W34" s="104">
        <v>0</v>
      </c>
      <c r="X34" s="6">
        <v>4</v>
      </c>
      <c r="Y34" s="104">
        <v>0</v>
      </c>
    </row>
    <row r="35" spans="1:25" ht="14.25">
      <c r="A35" s="187" t="s">
        <v>580</v>
      </c>
      <c r="B35" s="275">
        <v>0</v>
      </c>
      <c r="C35" s="276">
        <v>0</v>
      </c>
      <c r="D35" s="277">
        <v>0</v>
      </c>
      <c r="E35" s="276">
        <v>0</v>
      </c>
      <c r="F35" s="277">
        <v>0</v>
      </c>
      <c r="G35" s="276">
        <v>0</v>
      </c>
      <c r="H35" s="277">
        <v>0</v>
      </c>
      <c r="I35" s="276">
        <v>0</v>
      </c>
      <c r="J35" s="102"/>
      <c r="K35" s="302"/>
      <c r="L35" s="277">
        <v>0</v>
      </c>
      <c r="M35" s="276">
        <v>0</v>
      </c>
      <c r="N35" s="277">
        <v>0</v>
      </c>
      <c r="O35" s="303">
        <v>0</v>
      </c>
      <c r="P35" s="105">
        <v>0</v>
      </c>
      <c r="Q35" s="104">
        <v>0</v>
      </c>
      <c r="R35" s="6">
        <v>0</v>
      </c>
      <c r="S35" s="104">
        <v>0</v>
      </c>
      <c r="T35" s="6">
        <v>0</v>
      </c>
      <c r="U35" s="104">
        <v>0</v>
      </c>
      <c r="V35" s="6">
        <v>0</v>
      </c>
      <c r="W35" s="104">
        <v>0</v>
      </c>
      <c r="X35" s="6">
        <v>0</v>
      </c>
      <c r="Y35" s="104">
        <v>0</v>
      </c>
    </row>
    <row r="36" spans="1:25" ht="14.25">
      <c r="A36" s="316" t="s">
        <v>581</v>
      </c>
      <c r="B36" s="275">
        <v>1</v>
      </c>
      <c r="C36" s="276">
        <v>0</v>
      </c>
      <c r="D36" s="277">
        <v>1</v>
      </c>
      <c r="E36" s="276">
        <v>0</v>
      </c>
      <c r="F36" s="277">
        <v>0</v>
      </c>
      <c r="G36" s="276">
        <v>0</v>
      </c>
      <c r="H36" s="277">
        <v>0</v>
      </c>
      <c r="I36" s="276">
        <v>0</v>
      </c>
      <c r="J36" s="102"/>
      <c r="K36" s="302"/>
      <c r="L36" s="277">
        <v>0</v>
      </c>
      <c r="M36" s="276">
        <v>0</v>
      </c>
      <c r="N36" s="277">
        <v>0</v>
      </c>
      <c r="O36" s="303">
        <v>0</v>
      </c>
      <c r="P36" s="105">
        <v>1</v>
      </c>
      <c r="Q36" s="104">
        <v>0</v>
      </c>
      <c r="R36" s="6">
        <v>0</v>
      </c>
      <c r="S36" s="104">
        <v>0</v>
      </c>
      <c r="T36" s="6">
        <v>0</v>
      </c>
      <c r="U36" s="104">
        <v>0</v>
      </c>
      <c r="V36" s="6">
        <v>2</v>
      </c>
      <c r="W36" s="104">
        <v>0</v>
      </c>
      <c r="X36" s="6">
        <v>0</v>
      </c>
      <c r="Y36" s="104">
        <v>0</v>
      </c>
    </row>
    <row r="37" spans="1:25" ht="14.25">
      <c r="A37" s="317" t="s">
        <v>582</v>
      </c>
      <c r="B37" s="275">
        <v>0</v>
      </c>
      <c r="C37" s="276">
        <v>0</v>
      </c>
      <c r="D37" s="277">
        <v>0</v>
      </c>
      <c r="E37" s="276">
        <v>0</v>
      </c>
      <c r="F37" s="277">
        <v>0</v>
      </c>
      <c r="G37" s="276">
        <v>0</v>
      </c>
      <c r="H37" s="277">
        <v>0</v>
      </c>
      <c r="I37" s="276">
        <v>0</v>
      </c>
      <c r="J37" s="102"/>
      <c r="K37" s="302"/>
      <c r="L37" s="277">
        <v>0</v>
      </c>
      <c r="M37" s="276">
        <v>0</v>
      </c>
      <c r="N37" s="277">
        <v>0</v>
      </c>
      <c r="O37" s="303">
        <v>0</v>
      </c>
      <c r="P37" s="105">
        <v>0</v>
      </c>
      <c r="Q37" s="104">
        <v>0</v>
      </c>
      <c r="R37" s="6">
        <v>0</v>
      </c>
      <c r="S37" s="104">
        <v>0</v>
      </c>
      <c r="T37" s="6">
        <v>0</v>
      </c>
      <c r="U37" s="104">
        <v>0</v>
      </c>
      <c r="V37" s="6">
        <v>0</v>
      </c>
      <c r="W37" s="104">
        <v>0</v>
      </c>
      <c r="X37" s="6">
        <v>0</v>
      </c>
      <c r="Y37" s="104">
        <v>0</v>
      </c>
    </row>
    <row r="38" spans="1:25" ht="14.25">
      <c r="A38" s="187" t="s">
        <v>583</v>
      </c>
      <c r="B38" s="275">
        <v>0</v>
      </c>
      <c r="C38" s="276">
        <v>0</v>
      </c>
      <c r="D38" s="277">
        <v>0</v>
      </c>
      <c r="E38" s="276">
        <v>0</v>
      </c>
      <c r="F38" s="277">
        <v>0</v>
      </c>
      <c r="G38" s="276">
        <v>0</v>
      </c>
      <c r="H38" s="277">
        <v>0</v>
      </c>
      <c r="I38" s="276">
        <v>0</v>
      </c>
      <c r="J38" s="102"/>
      <c r="K38" s="302"/>
      <c r="L38" s="277">
        <v>2</v>
      </c>
      <c r="M38" s="276">
        <v>0</v>
      </c>
      <c r="N38" s="277">
        <v>0</v>
      </c>
      <c r="O38" s="303">
        <v>0</v>
      </c>
      <c r="P38" s="105">
        <v>4</v>
      </c>
      <c r="Q38" s="104">
        <v>0</v>
      </c>
      <c r="R38" s="6">
        <v>1</v>
      </c>
      <c r="S38" s="104">
        <v>0</v>
      </c>
      <c r="T38" s="6">
        <v>1</v>
      </c>
      <c r="U38" s="104">
        <v>0</v>
      </c>
      <c r="V38" s="6">
        <v>0</v>
      </c>
      <c r="W38" s="104">
        <v>0</v>
      </c>
      <c r="X38" s="6">
        <v>0</v>
      </c>
      <c r="Y38" s="104">
        <v>0</v>
      </c>
    </row>
    <row r="39" spans="1:25" ht="14.25">
      <c r="A39" s="318" t="s">
        <v>584</v>
      </c>
      <c r="B39" s="275">
        <v>0</v>
      </c>
      <c r="C39" s="276">
        <v>0</v>
      </c>
      <c r="D39" s="277">
        <v>0</v>
      </c>
      <c r="E39" s="276">
        <v>0</v>
      </c>
      <c r="F39" s="277">
        <v>0</v>
      </c>
      <c r="G39" s="276">
        <v>0</v>
      </c>
      <c r="H39" s="277">
        <v>0</v>
      </c>
      <c r="I39" s="276">
        <v>0</v>
      </c>
      <c r="J39" s="102"/>
      <c r="K39" s="302"/>
      <c r="L39" s="277">
        <v>0</v>
      </c>
      <c r="M39" s="276">
        <v>0</v>
      </c>
      <c r="N39" s="277">
        <v>0</v>
      </c>
      <c r="O39" s="303">
        <v>0</v>
      </c>
      <c r="P39" s="105">
        <v>0</v>
      </c>
      <c r="Q39" s="104">
        <v>0</v>
      </c>
      <c r="R39" s="6">
        <v>1</v>
      </c>
      <c r="S39" s="104">
        <v>0</v>
      </c>
      <c r="T39" s="6">
        <v>0</v>
      </c>
      <c r="U39" s="104">
        <v>0</v>
      </c>
      <c r="V39" s="6">
        <v>0</v>
      </c>
      <c r="W39" s="104">
        <v>0</v>
      </c>
      <c r="X39" s="6">
        <v>0</v>
      </c>
      <c r="Y39" s="104">
        <v>0</v>
      </c>
    </row>
    <row r="40" spans="1:25" ht="15" thickBot="1">
      <c r="A40" s="222" t="s">
        <v>585</v>
      </c>
      <c r="B40" s="287">
        <v>0</v>
      </c>
      <c r="C40" s="288">
        <v>0</v>
      </c>
      <c r="D40" s="289">
        <v>0</v>
      </c>
      <c r="E40" s="288">
        <v>0</v>
      </c>
      <c r="F40" s="289">
        <v>0</v>
      </c>
      <c r="G40" s="288">
        <v>0</v>
      </c>
      <c r="H40" s="289">
        <v>0</v>
      </c>
      <c r="I40" s="288">
        <v>0</v>
      </c>
      <c r="J40" s="290"/>
      <c r="K40" s="308"/>
      <c r="L40" s="289">
        <v>0</v>
      </c>
      <c r="M40" s="288">
        <v>0</v>
      </c>
      <c r="N40" s="289">
        <v>0</v>
      </c>
      <c r="O40" s="309">
        <v>0</v>
      </c>
      <c r="P40" s="106">
        <v>0</v>
      </c>
      <c r="Q40" s="107">
        <v>0</v>
      </c>
      <c r="R40" s="101">
        <v>0</v>
      </c>
      <c r="S40" s="107">
        <v>0</v>
      </c>
      <c r="T40" s="101">
        <v>0</v>
      </c>
      <c r="U40" s="107">
        <v>0</v>
      </c>
      <c r="V40" s="101">
        <v>0</v>
      </c>
      <c r="W40" s="107">
        <v>0</v>
      </c>
      <c r="X40" s="101">
        <v>0</v>
      </c>
      <c r="Y40" s="107">
        <v>0</v>
      </c>
    </row>
    <row r="41" spans="1:25" ht="15" thickBot="1">
      <c r="A41" s="170" t="s">
        <v>586</v>
      </c>
      <c r="B41" s="446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8"/>
    </row>
    <row r="42" spans="1:25" ht="14.25">
      <c r="A42" s="319" t="s">
        <v>587</v>
      </c>
      <c r="B42" s="267">
        <v>2</v>
      </c>
      <c r="C42" s="268">
        <v>0</v>
      </c>
      <c r="D42" s="269">
        <v>3</v>
      </c>
      <c r="E42" s="268">
        <v>0</v>
      </c>
      <c r="F42" s="269">
        <v>3</v>
      </c>
      <c r="G42" s="268">
        <v>0</v>
      </c>
      <c r="H42" s="270"/>
      <c r="I42" s="296"/>
      <c r="J42" s="269">
        <v>2</v>
      </c>
      <c r="K42" s="268">
        <v>0</v>
      </c>
      <c r="L42" s="267">
        <v>3</v>
      </c>
      <c r="M42" s="268">
        <v>0</v>
      </c>
      <c r="N42" s="269">
        <v>4</v>
      </c>
      <c r="O42" s="297">
        <v>0</v>
      </c>
      <c r="P42" s="298">
        <v>1</v>
      </c>
      <c r="Q42" s="320">
        <v>0</v>
      </c>
      <c r="R42" s="298">
        <v>2</v>
      </c>
      <c r="S42" s="313">
        <v>0</v>
      </c>
      <c r="T42" s="274"/>
      <c r="U42" s="273"/>
      <c r="V42" s="274"/>
      <c r="W42" s="273"/>
      <c r="X42" s="274"/>
      <c r="Y42" s="273"/>
    </row>
    <row r="43" spans="1:25" ht="14.25">
      <c r="A43" s="319" t="s">
        <v>588</v>
      </c>
      <c r="B43" s="275">
        <v>3</v>
      </c>
      <c r="C43" s="144">
        <v>0</v>
      </c>
      <c r="D43" s="277">
        <v>3</v>
      </c>
      <c r="E43" s="276">
        <v>0</v>
      </c>
      <c r="F43" s="277">
        <v>0</v>
      </c>
      <c r="G43" s="276">
        <v>0</v>
      </c>
      <c r="H43" s="102"/>
      <c r="I43" s="302"/>
      <c r="J43" s="277">
        <v>2</v>
      </c>
      <c r="K43" s="276">
        <v>0</v>
      </c>
      <c r="L43" s="275">
        <v>1</v>
      </c>
      <c r="M43" s="276">
        <v>0</v>
      </c>
      <c r="N43" s="277">
        <v>2</v>
      </c>
      <c r="O43" s="303">
        <v>0</v>
      </c>
      <c r="P43" s="105">
        <v>3</v>
      </c>
      <c r="Q43" s="5">
        <v>0</v>
      </c>
      <c r="R43" s="105">
        <v>1</v>
      </c>
      <c r="S43" s="104">
        <v>0</v>
      </c>
      <c r="T43" s="281"/>
      <c r="U43" s="280"/>
      <c r="V43" s="281"/>
      <c r="W43" s="280"/>
      <c r="X43" s="281"/>
      <c r="Y43" s="280"/>
    </row>
    <row r="44" spans="1:25" ht="14.25">
      <c r="A44" s="319" t="s">
        <v>589</v>
      </c>
      <c r="B44" s="275">
        <v>2</v>
      </c>
      <c r="C44" s="144">
        <v>0</v>
      </c>
      <c r="D44" s="277">
        <v>5</v>
      </c>
      <c r="E44" s="276">
        <v>0</v>
      </c>
      <c r="F44" s="277">
        <v>3</v>
      </c>
      <c r="G44" s="276">
        <v>0</v>
      </c>
      <c r="H44" s="102"/>
      <c r="I44" s="302"/>
      <c r="J44" s="277">
        <v>1</v>
      </c>
      <c r="K44" s="276">
        <v>0</v>
      </c>
      <c r="L44" s="275">
        <v>1</v>
      </c>
      <c r="M44" s="276">
        <v>0</v>
      </c>
      <c r="N44" s="277">
        <v>1</v>
      </c>
      <c r="O44" s="303">
        <v>0</v>
      </c>
      <c r="P44" s="105">
        <v>0</v>
      </c>
      <c r="Q44" s="5">
        <v>0</v>
      </c>
      <c r="R44" s="105">
        <v>0</v>
      </c>
      <c r="S44" s="104">
        <v>0</v>
      </c>
      <c r="T44" s="281"/>
      <c r="U44" s="280"/>
      <c r="V44" s="281"/>
      <c r="W44" s="280"/>
      <c r="X44" s="281"/>
      <c r="Y44" s="280"/>
    </row>
    <row r="45" spans="1:25" ht="14.25">
      <c r="A45" s="319" t="s">
        <v>590</v>
      </c>
      <c r="B45" s="275">
        <v>0</v>
      </c>
      <c r="C45" s="144">
        <v>0</v>
      </c>
      <c r="D45" s="277">
        <v>0</v>
      </c>
      <c r="E45" s="276">
        <v>0</v>
      </c>
      <c r="F45" s="277">
        <v>1</v>
      </c>
      <c r="G45" s="276">
        <v>0</v>
      </c>
      <c r="H45" s="102"/>
      <c r="I45" s="302"/>
      <c r="J45" s="277">
        <v>0</v>
      </c>
      <c r="K45" s="276">
        <v>0</v>
      </c>
      <c r="L45" s="275">
        <v>0</v>
      </c>
      <c r="M45" s="276">
        <v>0</v>
      </c>
      <c r="N45" s="277">
        <v>2</v>
      </c>
      <c r="O45" s="303">
        <v>0</v>
      </c>
      <c r="P45" s="105">
        <v>2</v>
      </c>
      <c r="Q45" s="5">
        <v>0</v>
      </c>
      <c r="R45" s="105">
        <v>1</v>
      </c>
      <c r="S45" s="104">
        <v>0</v>
      </c>
      <c r="T45" s="281"/>
      <c r="U45" s="280"/>
      <c r="V45" s="281"/>
      <c r="W45" s="280"/>
      <c r="X45" s="281"/>
      <c r="Y45" s="280"/>
    </row>
    <row r="46" spans="1:25" ht="14.25">
      <c r="A46" s="319" t="s">
        <v>591</v>
      </c>
      <c r="B46" s="275">
        <v>0</v>
      </c>
      <c r="C46" s="144">
        <v>0</v>
      </c>
      <c r="D46" s="277">
        <v>0</v>
      </c>
      <c r="E46" s="276">
        <v>0</v>
      </c>
      <c r="F46" s="277">
        <v>0</v>
      </c>
      <c r="G46" s="276">
        <v>0</v>
      </c>
      <c r="H46" s="102"/>
      <c r="I46" s="302"/>
      <c r="J46" s="277">
        <v>0</v>
      </c>
      <c r="K46" s="276">
        <v>0</v>
      </c>
      <c r="L46" s="275">
        <v>0</v>
      </c>
      <c r="M46" s="276">
        <v>0</v>
      </c>
      <c r="N46" s="277">
        <v>0</v>
      </c>
      <c r="O46" s="303">
        <v>0</v>
      </c>
      <c r="P46" s="105">
        <v>0</v>
      </c>
      <c r="Q46" s="5">
        <v>0</v>
      </c>
      <c r="R46" s="105">
        <v>0</v>
      </c>
      <c r="S46" s="104">
        <v>0</v>
      </c>
      <c r="T46" s="281"/>
      <c r="U46" s="280"/>
      <c r="V46" s="281"/>
      <c r="W46" s="280"/>
      <c r="X46" s="281"/>
      <c r="Y46" s="280"/>
    </row>
    <row r="47" spans="1:25" ht="14.25">
      <c r="A47" s="319" t="s">
        <v>592</v>
      </c>
      <c r="B47" s="275">
        <v>0</v>
      </c>
      <c r="C47" s="144">
        <v>0</v>
      </c>
      <c r="D47" s="277">
        <v>0</v>
      </c>
      <c r="E47" s="276">
        <v>0</v>
      </c>
      <c r="F47" s="277">
        <v>0</v>
      </c>
      <c r="G47" s="276">
        <v>0</v>
      </c>
      <c r="H47" s="102"/>
      <c r="I47" s="302"/>
      <c r="J47" s="277">
        <v>0</v>
      </c>
      <c r="K47" s="276">
        <v>0</v>
      </c>
      <c r="L47" s="275">
        <v>0</v>
      </c>
      <c r="M47" s="276">
        <v>0</v>
      </c>
      <c r="N47" s="277">
        <v>0</v>
      </c>
      <c r="O47" s="303">
        <v>0</v>
      </c>
      <c r="P47" s="105">
        <v>0</v>
      </c>
      <c r="Q47" s="5">
        <v>0</v>
      </c>
      <c r="R47" s="105">
        <v>0</v>
      </c>
      <c r="S47" s="104">
        <v>0</v>
      </c>
      <c r="T47" s="281"/>
      <c r="U47" s="280"/>
      <c r="V47" s="281"/>
      <c r="W47" s="280"/>
      <c r="X47" s="281"/>
      <c r="Y47" s="280"/>
    </row>
    <row r="48" spans="1:25" ht="14.25">
      <c r="A48" s="319" t="s">
        <v>593</v>
      </c>
      <c r="B48" s="275">
        <v>0</v>
      </c>
      <c r="C48" s="144">
        <v>0</v>
      </c>
      <c r="D48" s="277">
        <v>0</v>
      </c>
      <c r="E48" s="276">
        <v>0</v>
      </c>
      <c r="F48" s="277">
        <v>1</v>
      </c>
      <c r="G48" s="276">
        <v>0</v>
      </c>
      <c r="H48" s="102"/>
      <c r="I48" s="302"/>
      <c r="J48" s="277">
        <v>0</v>
      </c>
      <c r="K48" s="276">
        <v>0</v>
      </c>
      <c r="L48" s="275">
        <v>0</v>
      </c>
      <c r="M48" s="276">
        <v>0</v>
      </c>
      <c r="N48" s="277">
        <v>0</v>
      </c>
      <c r="O48" s="303">
        <v>0</v>
      </c>
      <c r="P48" s="105">
        <v>0</v>
      </c>
      <c r="Q48" s="5">
        <v>0</v>
      </c>
      <c r="R48" s="105">
        <v>0</v>
      </c>
      <c r="S48" s="104">
        <v>0</v>
      </c>
      <c r="T48" s="281"/>
      <c r="U48" s="280"/>
      <c r="V48" s="281"/>
      <c r="W48" s="280"/>
      <c r="X48" s="281"/>
      <c r="Y48" s="280"/>
    </row>
    <row r="49" spans="1:25" ht="14.25">
      <c r="A49" s="319" t="s">
        <v>594</v>
      </c>
      <c r="B49" s="275">
        <v>0</v>
      </c>
      <c r="C49" s="144">
        <v>0</v>
      </c>
      <c r="D49" s="277">
        <v>0</v>
      </c>
      <c r="E49" s="276">
        <v>0</v>
      </c>
      <c r="F49" s="277">
        <v>0</v>
      </c>
      <c r="G49" s="276">
        <v>0</v>
      </c>
      <c r="H49" s="102"/>
      <c r="I49" s="302"/>
      <c r="J49" s="277">
        <v>0</v>
      </c>
      <c r="K49" s="276">
        <v>0</v>
      </c>
      <c r="L49" s="275">
        <v>0</v>
      </c>
      <c r="M49" s="276">
        <v>0</v>
      </c>
      <c r="N49" s="277">
        <v>0</v>
      </c>
      <c r="O49" s="303">
        <v>0</v>
      </c>
      <c r="P49" s="105">
        <v>0</v>
      </c>
      <c r="Q49" s="5">
        <v>0</v>
      </c>
      <c r="R49" s="105">
        <v>0</v>
      </c>
      <c r="S49" s="104">
        <v>0</v>
      </c>
      <c r="T49" s="281"/>
      <c r="U49" s="280"/>
      <c r="V49" s="281"/>
      <c r="W49" s="280"/>
      <c r="X49" s="281"/>
      <c r="Y49" s="280"/>
    </row>
    <row r="50" spans="1:25" ht="14.25">
      <c r="A50" s="319" t="s">
        <v>595</v>
      </c>
      <c r="B50" s="275">
        <v>0</v>
      </c>
      <c r="C50" s="144">
        <v>0</v>
      </c>
      <c r="D50" s="277">
        <v>0</v>
      </c>
      <c r="E50" s="276">
        <v>0</v>
      </c>
      <c r="F50" s="277">
        <v>0</v>
      </c>
      <c r="G50" s="276">
        <v>0</v>
      </c>
      <c r="H50" s="102"/>
      <c r="I50" s="302"/>
      <c r="J50" s="277">
        <v>0</v>
      </c>
      <c r="K50" s="276">
        <v>0</v>
      </c>
      <c r="L50" s="275">
        <v>0</v>
      </c>
      <c r="M50" s="276">
        <v>0</v>
      </c>
      <c r="N50" s="277">
        <v>0</v>
      </c>
      <c r="O50" s="303">
        <v>0</v>
      </c>
      <c r="P50" s="105">
        <v>1</v>
      </c>
      <c r="Q50" s="5">
        <v>0</v>
      </c>
      <c r="R50" s="105">
        <v>0</v>
      </c>
      <c r="S50" s="104">
        <v>0</v>
      </c>
      <c r="T50" s="281"/>
      <c r="U50" s="280"/>
      <c r="V50" s="281"/>
      <c r="W50" s="280"/>
      <c r="X50" s="281"/>
      <c r="Y50" s="280"/>
    </row>
    <row r="51" spans="1:25" ht="14.25">
      <c r="A51" s="319" t="s">
        <v>596</v>
      </c>
      <c r="B51" s="275">
        <v>2</v>
      </c>
      <c r="C51" s="144">
        <v>0</v>
      </c>
      <c r="D51" s="277">
        <v>2</v>
      </c>
      <c r="E51" s="276">
        <v>0</v>
      </c>
      <c r="F51" s="277">
        <v>0</v>
      </c>
      <c r="G51" s="276">
        <v>0</v>
      </c>
      <c r="H51" s="102"/>
      <c r="I51" s="302"/>
      <c r="J51" s="277">
        <v>1</v>
      </c>
      <c r="K51" s="276">
        <v>0</v>
      </c>
      <c r="L51" s="275">
        <v>0</v>
      </c>
      <c r="M51" s="276">
        <v>0</v>
      </c>
      <c r="N51" s="277">
        <v>0</v>
      </c>
      <c r="O51" s="303">
        <v>0</v>
      </c>
      <c r="P51" s="105">
        <v>0</v>
      </c>
      <c r="Q51" s="5">
        <v>0</v>
      </c>
      <c r="R51" s="105">
        <v>0</v>
      </c>
      <c r="S51" s="104">
        <v>0</v>
      </c>
      <c r="T51" s="281"/>
      <c r="U51" s="280"/>
      <c r="V51" s="281"/>
      <c r="W51" s="280"/>
      <c r="X51" s="281"/>
      <c r="Y51" s="280"/>
    </row>
    <row r="52" spans="1:25" ht="14.25">
      <c r="A52" s="319" t="s">
        <v>597</v>
      </c>
      <c r="B52" s="275">
        <v>0</v>
      </c>
      <c r="C52" s="144">
        <v>0</v>
      </c>
      <c r="D52" s="277">
        <v>1</v>
      </c>
      <c r="E52" s="276">
        <v>0</v>
      </c>
      <c r="F52" s="277">
        <v>0</v>
      </c>
      <c r="G52" s="276">
        <v>0</v>
      </c>
      <c r="H52" s="102"/>
      <c r="I52" s="302"/>
      <c r="J52" s="277">
        <v>0</v>
      </c>
      <c r="K52" s="276">
        <v>0</v>
      </c>
      <c r="L52" s="275">
        <v>0</v>
      </c>
      <c r="M52" s="276">
        <v>0</v>
      </c>
      <c r="N52" s="277">
        <v>0</v>
      </c>
      <c r="O52" s="303">
        <v>0</v>
      </c>
      <c r="P52" s="105">
        <v>0</v>
      </c>
      <c r="Q52" s="5">
        <v>0</v>
      </c>
      <c r="R52" s="105">
        <v>1</v>
      </c>
      <c r="S52" s="104">
        <v>0</v>
      </c>
      <c r="T52" s="281"/>
      <c r="U52" s="280"/>
      <c r="V52" s="281"/>
      <c r="W52" s="280"/>
      <c r="X52" s="281"/>
      <c r="Y52" s="280"/>
    </row>
    <row r="53" spans="1:25" ht="15" thickBot="1">
      <c r="A53" s="321" t="s">
        <v>598</v>
      </c>
      <c r="B53" s="287">
        <v>2</v>
      </c>
      <c r="C53" s="322">
        <v>0</v>
      </c>
      <c r="D53" s="289">
        <v>3</v>
      </c>
      <c r="E53" s="288">
        <v>0</v>
      </c>
      <c r="F53" s="289">
        <v>0</v>
      </c>
      <c r="G53" s="288">
        <v>0</v>
      </c>
      <c r="H53" s="290"/>
      <c r="I53" s="308"/>
      <c r="J53" s="289">
        <v>0</v>
      </c>
      <c r="K53" s="288">
        <v>0</v>
      </c>
      <c r="L53" s="287">
        <v>0</v>
      </c>
      <c r="M53" s="288">
        <v>0</v>
      </c>
      <c r="N53" s="289">
        <v>0</v>
      </c>
      <c r="O53" s="309">
        <v>0</v>
      </c>
      <c r="P53" s="106">
        <v>1</v>
      </c>
      <c r="Q53" s="100">
        <v>0</v>
      </c>
      <c r="R53" s="106">
        <v>0</v>
      </c>
      <c r="S53" s="107">
        <v>0</v>
      </c>
      <c r="T53" s="294"/>
      <c r="U53" s="293"/>
      <c r="V53" s="294"/>
      <c r="W53" s="293"/>
      <c r="X53" s="294"/>
      <c r="Y53" s="293"/>
    </row>
    <row r="54" spans="1:25" ht="15" thickBot="1">
      <c r="A54" s="170" t="s">
        <v>599</v>
      </c>
      <c r="B54" s="446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8"/>
    </row>
    <row r="55" spans="1:25" ht="14.25">
      <c r="A55" s="323" t="s">
        <v>600</v>
      </c>
      <c r="B55" s="267">
        <v>1</v>
      </c>
      <c r="C55" s="268">
        <v>0</v>
      </c>
      <c r="D55" s="269">
        <v>1</v>
      </c>
      <c r="E55" s="268">
        <v>0</v>
      </c>
      <c r="F55" s="270"/>
      <c r="G55" s="296"/>
      <c r="H55" s="269">
        <v>2</v>
      </c>
      <c r="I55" s="268">
        <v>0</v>
      </c>
      <c r="J55" s="269">
        <v>4</v>
      </c>
      <c r="K55" s="268">
        <v>0</v>
      </c>
      <c r="L55" s="269">
        <v>5</v>
      </c>
      <c r="M55" s="268">
        <v>0</v>
      </c>
      <c r="N55" s="269">
        <v>1</v>
      </c>
      <c r="O55" s="297">
        <v>0</v>
      </c>
      <c r="P55" s="272"/>
      <c r="Q55" s="273"/>
      <c r="R55" s="274"/>
      <c r="S55" s="273"/>
      <c r="T55" s="274"/>
      <c r="U55" s="273"/>
      <c r="V55" s="274"/>
      <c r="W55" s="273"/>
      <c r="X55" s="274"/>
      <c r="Y55" s="273"/>
    </row>
    <row r="56" spans="1:25" ht="14.25">
      <c r="A56" s="323" t="s">
        <v>601</v>
      </c>
      <c r="B56" s="275">
        <v>0</v>
      </c>
      <c r="C56" s="276">
        <v>0</v>
      </c>
      <c r="D56" s="277">
        <v>2</v>
      </c>
      <c r="E56" s="276">
        <v>0</v>
      </c>
      <c r="F56" s="102"/>
      <c r="G56" s="302"/>
      <c r="H56" s="277">
        <v>0</v>
      </c>
      <c r="I56" s="276">
        <v>0</v>
      </c>
      <c r="J56" s="277">
        <v>0</v>
      </c>
      <c r="K56" s="276">
        <v>0</v>
      </c>
      <c r="L56" s="277">
        <v>0</v>
      </c>
      <c r="M56" s="276">
        <v>0</v>
      </c>
      <c r="N56" s="277">
        <v>4</v>
      </c>
      <c r="O56" s="303">
        <v>0</v>
      </c>
      <c r="P56" s="279"/>
      <c r="Q56" s="280"/>
      <c r="R56" s="281"/>
      <c r="S56" s="280"/>
      <c r="T56" s="281"/>
      <c r="U56" s="280"/>
      <c r="V56" s="281"/>
      <c r="W56" s="280"/>
      <c r="X56" s="281"/>
      <c r="Y56" s="280"/>
    </row>
    <row r="57" spans="1:25" ht="14.25">
      <c r="A57" s="323" t="s">
        <v>602</v>
      </c>
      <c r="B57" s="275">
        <v>0</v>
      </c>
      <c r="C57" s="276">
        <v>0</v>
      </c>
      <c r="D57" s="277">
        <v>1</v>
      </c>
      <c r="E57" s="276">
        <v>0</v>
      </c>
      <c r="F57" s="102"/>
      <c r="G57" s="302"/>
      <c r="H57" s="277">
        <v>0</v>
      </c>
      <c r="I57" s="276">
        <v>0</v>
      </c>
      <c r="J57" s="277">
        <v>0</v>
      </c>
      <c r="K57" s="276">
        <v>0</v>
      </c>
      <c r="L57" s="277">
        <v>0</v>
      </c>
      <c r="M57" s="276">
        <v>0</v>
      </c>
      <c r="N57" s="277">
        <v>0</v>
      </c>
      <c r="O57" s="303">
        <v>0</v>
      </c>
      <c r="P57" s="279"/>
      <c r="Q57" s="280"/>
      <c r="R57" s="281"/>
      <c r="S57" s="280"/>
      <c r="T57" s="281"/>
      <c r="U57" s="280"/>
      <c r="V57" s="281"/>
      <c r="W57" s="280"/>
      <c r="X57" s="281"/>
      <c r="Y57" s="280"/>
    </row>
    <row r="58" spans="1:25" ht="14.25">
      <c r="A58" s="323" t="s">
        <v>603</v>
      </c>
      <c r="B58" s="275">
        <v>1</v>
      </c>
      <c r="C58" s="276">
        <v>0</v>
      </c>
      <c r="D58" s="277">
        <v>4</v>
      </c>
      <c r="E58" s="276">
        <v>0</v>
      </c>
      <c r="F58" s="102"/>
      <c r="G58" s="302"/>
      <c r="H58" s="277">
        <v>0</v>
      </c>
      <c r="I58" s="276">
        <v>0</v>
      </c>
      <c r="J58" s="277">
        <v>2</v>
      </c>
      <c r="K58" s="276">
        <v>0</v>
      </c>
      <c r="L58" s="277">
        <v>1</v>
      </c>
      <c r="M58" s="276">
        <v>0</v>
      </c>
      <c r="N58" s="277">
        <v>2</v>
      </c>
      <c r="O58" s="303">
        <v>0</v>
      </c>
      <c r="P58" s="279"/>
      <c r="Q58" s="280"/>
      <c r="R58" s="281"/>
      <c r="S58" s="280"/>
      <c r="T58" s="281"/>
      <c r="U58" s="280"/>
      <c r="V58" s="281"/>
      <c r="W58" s="280"/>
      <c r="X58" s="281"/>
      <c r="Y58" s="280"/>
    </row>
    <row r="59" spans="1:25" ht="14.25">
      <c r="A59" s="323" t="s">
        <v>604</v>
      </c>
      <c r="B59" s="275">
        <v>0</v>
      </c>
      <c r="C59" s="276">
        <v>0</v>
      </c>
      <c r="D59" s="277">
        <v>1</v>
      </c>
      <c r="E59" s="276">
        <v>0</v>
      </c>
      <c r="F59" s="102"/>
      <c r="G59" s="302"/>
      <c r="H59" s="277">
        <v>3</v>
      </c>
      <c r="I59" s="276">
        <v>0</v>
      </c>
      <c r="J59" s="277">
        <v>2</v>
      </c>
      <c r="K59" s="276">
        <v>0</v>
      </c>
      <c r="L59" s="277">
        <v>2</v>
      </c>
      <c r="M59" s="276">
        <v>0</v>
      </c>
      <c r="N59" s="277">
        <v>2</v>
      </c>
      <c r="O59" s="303">
        <v>0</v>
      </c>
      <c r="P59" s="279"/>
      <c r="Q59" s="280"/>
      <c r="R59" s="281"/>
      <c r="S59" s="280"/>
      <c r="T59" s="281"/>
      <c r="U59" s="280"/>
      <c r="V59" s="281"/>
      <c r="W59" s="280"/>
      <c r="X59" s="281"/>
      <c r="Y59" s="280"/>
    </row>
    <row r="60" spans="1:25" ht="14.25">
      <c r="A60" s="323" t="s">
        <v>605</v>
      </c>
      <c r="B60" s="275">
        <v>0</v>
      </c>
      <c r="C60" s="276">
        <v>0</v>
      </c>
      <c r="D60" s="277">
        <v>0</v>
      </c>
      <c r="E60" s="276">
        <v>0</v>
      </c>
      <c r="F60" s="102"/>
      <c r="G60" s="302"/>
      <c r="H60" s="277">
        <v>0</v>
      </c>
      <c r="I60" s="276">
        <v>0</v>
      </c>
      <c r="J60" s="277">
        <v>0</v>
      </c>
      <c r="K60" s="276">
        <v>0</v>
      </c>
      <c r="L60" s="277">
        <v>0</v>
      </c>
      <c r="M60" s="276">
        <v>0</v>
      </c>
      <c r="N60" s="277">
        <v>0</v>
      </c>
      <c r="O60" s="303">
        <v>0</v>
      </c>
      <c r="P60" s="279"/>
      <c r="Q60" s="280"/>
      <c r="R60" s="281"/>
      <c r="S60" s="280"/>
      <c r="T60" s="281"/>
      <c r="U60" s="280"/>
      <c r="V60" s="281"/>
      <c r="W60" s="280"/>
      <c r="X60" s="281"/>
      <c r="Y60" s="280"/>
    </row>
    <row r="61" spans="1:25" ht="14.25">
      <c r="A61" s="323" t="s">
        <v>606</v>
      </c>
      <c r="B61" s="275">
        <v>0</v>
      </c>
      <c r="C61" s="276">
        <v>0</v>
      </c>
      <c r="D61" s="277">
        <v>0</v>
      </c>
      <c r="E61" s="276">
        <v>0</v>
      </c>
      <c r="F61" s="102"/>
      <c r="G61" s="302"/>
      <c r="H61" s="277">
        <v>0</v>
      </c>
      <c r="I61" s="276">
        <v>0</v>
      </c>
      <c r="J61" s="277">
        <v>0</v>
      </c>
      <c r="K61" s="276">
        <v>0</v>
      </c>
      <c r="L61" s="277">
        <v>1</v>
      </c>
      <c r="M61" s="276">
        <v>0</v>
      </c>
      <c r="N61" s="277">
        <v>0</v>
      </c>
      <c r="O61" s="303">
        <v>0</v>
      </c>
      <c r="P61" s="279"/>
      <c r="Q61" s="280"/>
      <c r="R61" s="281"/>
      <c r="S61" s="280"/>
      <c r="T61" s="281"/>
      <c r="U61" s="280"/>
      <c r="V61" s="281"/>
      <c r="W61" s="280"/>
      <c r="X61" s="281"/>
      <c r="Y61" s="280"/>
    </row>
    <row r="62" spans="1:25" ht="14.25">
      <c r="A62" s="323" t="s">
        <v>607</v>
      </c>
      <c r="B62" s="275">
        <v>1</v>
      </c>
      <c r="C62" s="276">
        <v>0</v>
      </c>
      <c r="D62" s="277">
        <v>0</v>
      </c>
      <c r="E62" s="276">
        <v>0</v>
      </c>
      <c r="F62" s="102"/>
      <c r="G62" s="302"/>
      <c r="H62" s="277">
        <v>3</v>
      </c>
      <c r="I62" s="276">
        <v>0</v>
      </c>
      <c r="J62" s="277">
        <v>0</v>
      </c>
      <c r="K62" s="276">
        <v>0</v>
      </c>
      <c r="L62" s="277">
        <v>0</v>
      </c>
      <c r="M62" s="276">
        <v>0</v>
      </c>
      <c r="N62" s="277">
        <v>1</v>
      </c>
      <c r="O62" s="303">
        <v>0</v>
      </c>
      <c r="P62" s="279"/>
      <c r="Q62" s="280"/>
      <c r="R62" s="281"/>
      <c r="S62" s="280"/>
      <c r="T62" s="281"/>
      <c r="U62" s="280"/>
      <c r="V62" s="281"/>
      <c r="W62" s="280"/>
      <c r="X62" s="281"/>
      <c r="Y62" s="280"/>
    </row>
    <row r="63" spans="1:25" ht="14.25">
      <c r="A63" s="323" t="s">
        <v>608</v>
      </c>
      <c r="B63" s="275">
        <v>1</v>
      </c>
      <c r="C63" s="276">
        <v>0</v>
      </c>
      <c r="D63" s="277">
        <v>0</v>
      </c>
      <c r="E63" s="276">
        <v>0</v>
      </c>
      <c r="F63" s="102"/>
      <c r="G63" s="302"/>
      <c r="H63" s="277">
        <v>1</v>
      </c>
      <c r="I63" s="276">
        <v>0</v>
      </c>
      <c r="J63" s="277">
        <v>2</v>
      </c>
      <c r="K63" s="276">
        <v>0</v>
      </c>
      <c r="L63" s="277">
        <v>1</v>
      </c>
      <c r="M63" s="276">
        <v>0</v>
      </c>
      <c r="N63" s="277">
        <v>0</v>
      </c>
      <c r="O63" s="303">
        <v>0</v>
      </c>
      <c r="P63" s="279"/>
      <c r="Q63" s="280"/>
      <c r="R63" s="281"/>
      <c r="S63" s="280"/>
      <c r="T63" s="281"/>
      <c r="U63" s="280"/>
      <c r="V63" s="281"/>
      <c r="W63" s="280"/>
      <c r="X63" s="281"/>
      <c r="Y63" s="280"/>
    </row>
    <row r="64" spans="1:25" ht="14.25">
      <c r="A64" s="324" t="s">
        <v>609</v>
      </c>
      <c r="B64" s="282">
        <v>0</v>
      </c>
      <c r="C64" s="276">
        <v>0</v>
      </c>
      <c r="D64" s="284">
        <v>1</v>
      </c>
      <c r="E64" s="276">
        <v>0</v>
      </c>
      <c r="F64" s="285"/>
      <c r="G64" s="325"/>
      <c r="H64" s="284">
        <v>0</v>
      </c>
      <c r="I64" s="276">
        <v>0</v>
      </c>
      <c r="J64" s="284">
        <v>0</v>
      </c>
      <c r="K64" s="283">
        <v>0</v>
      </c>
      <c r="L64" s="284">
        <v>0</v>
      </c>
      <c r="M64" s="283">
        <v>0</v>
      </c>
      <c r="N64" s="284">
        <v>0</v>
      </c>
      <c r="O64" s="303">
        <v>0</v>
      </c>
      <c r="P64" s="279"/>
      <c r="Q64" s="280"/>
      <c r="R64" s="281"/>
      <c r="S64" s="280"/>
      <c r="T64" s="281"/>
      <c r="U64" s="280"/>
      <c r="V64" s="281"/>
      <c r="W64" s="280"/>
      <c r="X64" s="281"/>
      <c r="Y64" s="280"/>
    </row>
    <row r="65" spans="1:25" ht="15" thickBot="1">
      <c r="A65" s="326" t="s">
        <v>610</v>
      </c>
      <c r="B65" s="287">
        <v>0</v>
      </c>
      <c r="C65" s="288">
        <v>0</v>
      </c>
      <c r="D65" s="289">
        <v>0</v>
      </c>
      <c r="E65" s="288">
        <v>0</v>
      </c>
      <c r="F65" s="290"/>
      <c r="G65" s="308"/>
      <c r="H65" s="289">
        <v>0</v>
      </c>
      <c r="I65" s="288">
        <v>0</v>
      </c>
      <c r="J65" s="289">
        <v>1</v>
      </c>
      <c r="K65" s="288">
        <v>0</v>
      </c>
      <c r="L65" s="289">
        <v>0</v>
      </c>
      <c r="M65" s="288">
        <v>0</v>
      </c>
      <c r="N65" s="289">
        <v>0</v>
      </c>
      <c r="O65" s="309">
        <v>0</v>
      </c>
      <c r="P65" s="292"/>
      <c r="Q65" s="293"/>
      <c r="R65" s="294"/>
      <c r="S65" s="293"/>
      <c r="T65" s="294"/>
      <c r="U65" s="293"/>
      <c r="V65" s="294"/>
      <c r="W65" s="293"/>
      <c r="X65" s="294"/>
      <c r="Y65" s="293"/>
    </row>
    <row r="66" spans="1:25" ht="15" thickBot="1">
      <c r="A66" s="136" t="s">
        <v>611</v>
      </c>
      <c r="B66" s="446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8"/>
    </row>
    <row r="67" spans="1:25" ht="14.25">
      <c r="A67" s="16" t="s">
        <v>612</v>
      </c>
      <c r="B67" s="267">
        <v>1</v>
      </c>
      <c r="C67" s="268">
        <v>0</v>
      </c>
      <c r="D67" s="270"/>
      <c r="E67" s="296"/>
      <c r="F67" s="269">
        <v>2</v>
      </c>
      <c r="G67" s="268">
        <v>0</v>
      </c>
      <c r="H67" s="269">
        <v>0</v>
      </c>
      <c r="I67" s="268">
        <v>0</v>
      </c>
      <c r="J67" s="269">
        <v>0</v>
      </c>
      <c r="K67" s="268">
        <v>0</v>
      </c>
      <c r="L67" s="269">
        <v>0</v>
      </c>
      <c r="M67" s="268">
        <v>0</v>
      </c>
      <c r="N67" s="269">
        <v>0</v>
      </c>
      <c r="O67" s="297">
        <v>0</v>
      </c>
      <c r="P67" s="272"/>
      <c r="Q67" s="273"/>
      <c r="R67" s="274"/>
      <c r="S67" s="273"/>
      <c r="T67" s="274"/>
      <c r="U67" s="273"/>
      <c r="V67" s="274"/>
      <c r="W67" s="273"/>
      <c r="X67" s="274"/>
      <c r="Y67" s="273"/>
    </row>
    <row r="68" spans="1:25" ht="14.25">
      <c r="A68" s="16" t="s">
        <v>613</v>
      </c>
      <c r="B68" s="275">
        <v>0</v>
      </c>
      <c r="C68" s="276">
        <v>0</v>
      </c>
      <c r="D68" s="102"/>
      <c r="E68" s="302"/>
      <c r="F68" s="277">
        <v>0</v>
      </c>
      <c r="G68" s="276">
        <v>0</v>
      </c>
      <c r="H68" s="277">
        <v>0</v>
      </c>
      <c r="I68" s="276">
        <v>0</v>
      </c>
      <c r="J68" s="277">
        <v>4</v>
      </c>
      <c r="K68" s="276">
        <v>0</v>
      </c>
      <c r="L68" s="277">
        <v>1</v>
      </c>
      <c r="M68" s="276">
        <v>0</v>
      </c>
      <c r="N68" s="277">
        <v>0</v>
      </c>
      <c r="O68" s="303">
        <v>0</v>
      </c>
      <c r="P68" s="279"/>
      <c r="Q68" s="280"/>
      <c r="R68" s="281"/>
      <c r="S68" s="280"/>
      <c r="T68" s="281"/>
      <c r="U68" s="280"/>
      <c r="V68" s="281"/>
      <c r="W68" s="280"/>
      <c r="X68" s="281"/>
      <c r="Y68" s="280"/>
    </row>
    <row r="69" spans="1:25" ht="14.25">
      <c r="A69" s="16" t="s">
        <v>614</v>
      </c>
      <c r="B69" s="275">
        <v>0</v>
      </c>
      <c r="C69" s="276">
        <v>0</v>
      </c>
      <c r="D69" s="102"/>
      <c r="E69" s="302"/>
      <c r="F69" s="277">
        <v>0</v>
      </c>
      <c r="G69" s="276">
        <v>0</v>
      </c>
      <c r="H69" s="277">
        <v>0</v>
      </c>
      <c r="I69" s="276">
        <v>0</v>
      </c>
      <c r="J69" s="277">
        <v>0</v>
      </c>
      <c r="K69" s="276">
        <v>0</v>
      </c>
      <c r="L69" s="277">
        <v>0</v>
      </c>
      <c r="M69" s="276">
        <v>0</v>
      </c>
      <c r="N69" s="277">
        <v>0</v>
      </c>
      <c r="O69" s="303">
        <v>0</v>
      </c>
      <c r="P69" s="279"/>
      <c r="Q69" s="280"/>
      <c r="R69" s="281"/>
      <c r="S69" s="280"/>
      <c r="T69" s="281"/>
      <c r="U69" s="280"/>
      <c r="V69" s="281"/>
      <c r="W69" s="280"/>
      <c r="X69" s="281"/>
      <c r="Y69" s="280"/>
    </row>
    <row r="70" spans="1:25" ht="14.25">
      <c r="A70" s="16" t="s">
        <v>615</v>
      </c>
      <c r="B70" s="275">
        <v>1</v>
      </c>
      <c r="C70" s="276">
        <v>0</v>
      </c>
      <c r="D70" s="102"/>
      <c r="E70" s="302"/>
      <c r="F70" s="277">
        <v>0</v>
      </c>
      <c r="G70" s="276">
        <v>0</v>
      </c>
      <c r="H70" s="277">
        <v>0</v>
      </c>
      <c r="I70" s="276">
        <v>0</v>
      </c>
      <c r="J70" s="277">
        <v>2</v>
      </c>
      <c r="K70" s="276">
        <v>0</v>
      </c>
      <c r="L70" s="277">
        <v>0</v>
      </c>
      <c r="M70" s="276">
        <v>0</v>
      </c>
      <c r="N70" s="277">
        <v>0</v>
      </c>
      <c r="O70" s="303">
        <v>0</v>
      </c>
      <c r="P70" s="279"/>
      <c r="Q70" s="280"/>
      <c r="R70" s="281"/>
      <c r="S70" s="280"/>
      <c r="T70" s="281"/>
      <c r="U70" s="280"/>
      <c r="V70" s="281"/>
      <c r="W70" s="280"/>
      <c r="X70" s="281"/>
      <c r="Y70" s="280"/>
    </row>
    <row r="71" spans="1:25" ht="14.25">
      <c r="A71" s="16" t="s">
        <v>616</v>
      </c>
      <c r="B71" s="275">
        <v>0</v>
      </c>
      <c r="C71" s="276">
        <v>0</v>
      </c>
      <c r="D71" s="102"/>
      <c r="E71" s="302"/>
      <c r="F71" s="277">
        <v>0</v>
      </c>
      <c r="G71" s="276">
        <v>0</v>
      </c>
      <c r="H71" s="277">
        <v>0</v>
      </c>
      <c r="I71" s="276">
        <v>0</v>
      </c>
      <c r="J71" s="277">
        <v>0</v>
      </c>
      <c r="K71" s="276">
        <v>0</v>
      </c>
      <c r="L71" s="277">
        <v>0</v>
      </c>
      <c r="M71" s="276">
        <v>0</v>
      </c>
      <c r="N71" s="277">
        <v>2</v>
      </c>
      <c r="O71" s="303">
        <v>0</v>
      </c>
      <c r="P71" s="279"/>
      <c r="Q71" s="280"/>
      <c r="R71" s="281"/>
      <c r="S71" s="280"/>
      <c r="T71" s="281"/>
      <c r="U71" s="280"/>
      <c r="V71" s="281"/>
      <c r="W71" s="280"/>
      <c r="X71" s="281"/>
      <c r="Y71" s="280"/>
    </row>
    <row r="72" spans="1:25" ht="14.25">
      <c r="A72" s="16" t="s">
        <v>617</v>
      </c>
      <c r="B72" s="275">
        <v>0</v>
      </c>
      <c r="C72" s="276">
        <v>0</v>
      </c>
      <c r="D72" s="102"/>
      <c r="E72" s="302"/>
      <c r="F72" s="277">
        <v>0</v>
      </c>
      <c r="G72" s="276">
        <v>0</v>
      </c>
      <c r="H72" s="277">
        <v>1</v>
      </c>
      <c r="I72" s="276">
        <v>0</v>
      </c>
      <c r="J72" s="277">
        <v>0</v>
      </c>
      <c r="K72" s="276">
        <v>0</v>
      </c>
      <c r="L72" s="277">
        <v>0</v>
      </c>
      <c r="M72" s="276">
        <v>0</v>
      </c>
      <c r="N72" s="277">
        <v>0</v>
      </c>
      <c r="O72" s="303">
        <v>0</v>
      </c>
      <c r="P72" s="279"/>
      <c r="Q72" s="280"/>
      <c r="R72" s="281"/>
      <c r="S72" s="280"/>
      <c r="T72" s="281"/>
      <c r="U72" s="280"/>
      <c r="V72" s="281"/>
      <c r="W72" s="280"/>
      <c r="X72" s="281"/>
      <c r="Y72" s="280"/>
    </row>
    <row r="73" spans="1:25" ht="14.25">
      <c r="A73" s="16" t="s">
        <v>618</v>
      </c>
      <c r="B73" s="275">
        <v>0</v>
      </c>
      <c r="C73" s="276">
        <v>0</v>
      </c>
      <c r="D73" s="102"/>
      <c r="E73" s="302"/>
      <c r="F73" s="277">
        <v>0</v>
      </c>
      <c r="G73" s="276">
        <v>0</v>
      </c>
      <c r="H73" s="277">
        <v>0</v>
      </c>
      <c r="I73" s="276">
        <v>0</v>
      </c>
      <c r="J73" s="277">
        <v>0</v>
      </c>
      <c r="K73" s="276">
        <v>0</v>
      </c>
      <c r="L73" s="277">
        <v>0</v>
      </c>
      <c r="M73" s="276">
        <v>0</v>
      </c>
      <c r="N73" s="277">
        <v>0</v>
      </c>
      <c r="O73" s="303">
        <v>0</v>
      </c>
      <c r="P73" s="279"/>
      <c r="Q73" s="280"/>
      <c r="R73" s="281"/>
      <c r="S73" s="280"/>
      <c r="T73" s="281"/>
      <c r="U73" s="280"/>
      <c r="V73" s="281"/>
      <c r="W73" s="280"/>
      <c r="X73" s="281"/>
      <c r="Y73" s="280"/>
    </row>
    <row r="74" spans="1:25" ht="14.25">
      <c r="A74" s="40" t="s">
        <v>619</v>
      </c>
      <c r="B74" s="282">
        <v>2</v>
      </c>
      <c r="C74" s="276">
        <v>0</v>
      </c>
      <c r="D74" s="285"/>
      <c r="E74" s="325"/>
      <c r="F74" s="284">
        <v>0</v>
      </c>
      <c r="G74" s="283">
        <v>0</v>
      </c>
      <c r="H74" s="284">
        <v>3</v>
      </c>
      <c r="I74" s="283">
        <v>0</v>
      </c>
      <c r="J74" s="284">
        <v>1</v>
      </c>
      <c r="K74" s="276">
        <v>0</v>
      </c>
      <c r="L74" s="284">
        <v>2</v>
      </c>
      <c r="M74" s="276">
        <v>0</v>
      </c>
      <c r="N74" s="284">
        <v>1</v>
      </c>
      <c r="O74" s="303">
        <v>0</v>
      </c>
      <c r="P74" s="279"/>
      <c r="Q74" s="280"/>
      <c r="R74" s="281"/>
      <c r="S74" s="280"/>
      <c r="T74" s="281"/>
      <c r="U74" s="280"/>
      <c r="V74" s="281"/>
      <c r="W74" s="280"/>
      <c r="X74" s="281"/>
      <c r="Y74" s="280"/>
    </row>
    <row r="75" spans="1:25" ht="14.25">
      <c r="A75" s="40" t="s">
        <v>620</v>
      </c>
      <c r="B75" s="275">
        <v>0</v>
      </c>
      <c r="C75" s="276">
        <v>0</v>
      </c>
      <c r="D75" s="102"/>
      <c r="E75" s="302"/>
      <c r="F75" s="277">
        <v>0</v>
      </c>
      <c r="G75" s="276">
        <v>0</v>
      </c>
      <c r="H75" s="277">
        <v>0</v>
      </c>
      <c r="I75" s="276">
        <v>0</v>
      </c>
      <c r="J75" s="277">
        <v>1</v>
      </c>
      <c r="K75" s="276">
        <v>0</v>
      </c>
      <c r="L75" s="277">
        <v>0</v>
      </c>
      <c r="M75" s="276">
        <v>0</v>
      </c>
      <c r="N75" s="277">
        <v>0</v>
      </c>
      <c r="O75" s="303">
        <v>0</v>
      </c>
      <c r="P75" s="279"/>
      <c r="Q75" s="280"/>
      <c r="R75" s="281"/>
      <c r="S75" s="280"/>
      <c r="T75" s="281"/>
      <c r="U75" s="280"/>
      <c r="V75" s="281"/>
      <c r="W75" s="280"/>
      <c r="X75" s="281"/>
      <c r="Y75" s="280"/>
    </row>
    <row r="76" spans="1:25" ht="15" thickBot="1">
      <c r="A76" s="18" t="s">
        <v>621</v>
      </c>
      <c r="B76" s="327">
        <v>0</v>
      </c>
      <c r="C76" s="322">
        <v>0</v>
      </c>
      <c r="D76" s="328"/>
      <c r="E76" s="329"/>
      <c r="F76" s="330">
        <v>0</v>
      </c>
      <c r="G76" s="322">
        <v>0</v>
      </c>
      <c r="H76" s="330">
        <v>0</v>
      </c>
      <c r="I76" s="322">
        <v>0</v>
      </c>
      <c r="J76" s="330">
        <v>0</v>
      </c>
      <c r="K76" s="288">
        <v>0</v>
      </c>
      <c r="L76" s="330">
        <v>0</v>
      </c>
      <c r="M76" s="288">
        <v>0</v>
      </c>
      <c r="N76" s="330">
        <v>0</v>
      </c>
      <c r="O76" s="309">
        <v>0</v>
      </c>
      <c r="P76" s="292"/>
      <c r="Q76" s="293"/>
      <c r="R76" s="294"/>
      <c r="S76" s="293"/>
      <c r="T76" s="294"/>
      <c r="U76" s="293"/>
      <c r="V76" s="294"/>
      <c r="W76" s="293"/>
      <c r="X76" s="294"/>
      <c r="Y76" s="293"/>
    </row>
    <row r="77" spans="1:25" ht="14.25">
      <c r="A77" s="170" t="s">
        <v>622</v>
      </c>
      <c r="B77" s="449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1"/>
    </row>
    <row r="78" spans="1:25" ht="15">
      <c r="A78" s="331" t="s">
        <v>623</v>
      </c>
      <c r="B78" s="103"/>
      <c r="C78" s="302"/>
      <c r="D78" s="277">
        <v>3</v>
      </c>
      <c r="E78" s="276">
        <v>0</v>
      </c>
      <c r="F78" s="277">
        <v>0</v>
      </c>
      <c r="G78" s="276">
        <v>0</v>
      </c>
      <c r="H78" s="277">
        <v>3</v>
      </c>
      <c r="I78" s="276">
        <v>0</v>
      </c>
      <c r="J78" s="277">
        <v>0</v>
      </c>
      <c r="K78" s="276">
        <v>0</v>
      </c>
      <c r="L78" s="277">
        <v>0</v>
      </c>
      <c r="M78" s="276">
        <v>0</v>
      </c>
      <c r="N78" s="277">
        <v>1</v>
      </c>
      <c r="O78" s="303">
        <v>0</v>
      </c>
      <c r="P78" s="105">
        <v>3</v>
      </c>
      <c r="Q78" s="104">
        <v>0</v>
      </c>
      <c r="R78" s="6">
        <v>2</v>
      </c>
      <c r="S78" s="104">
        <v>0</v>
      </c>
      <c r="T78" s="6">
        <v>0</v>
      </c>
      <c r="U78" s="104">
        <v>0</v>
      </c>
      <c r="V78" s="6">
        <v>1</v>
      </c>
      <c r="W78" s="104">
        <v>0</v>
      </c>
      <c r="X78" s="6">
        <v>1</v>
      </c>
      <c r="Y78" s="104">
        <v>0</v>
      </c>
    </row>
    <row r="79" spans="1:25" ht="15">
      <c r="A79" s="331" t="s">
        <v>624</v>
      </c>
      <c r="B79" s="103"/>
      <c r="C79" s="302"/>
      <c r="D79" s="277">
        <v>4</v>
      </c>
      <c r="E79" s="276">
        <v>0</v>
      </c>
      <c r="F79" s="277">
        <v>0</v>
      </c>
      <c r="G79" s="276">
        <v>0</v>
      </c>
      <c r="H79" s="277">
        <v>0</v>
      </c>
      <c r="I79" s="276">
        <v>0</v>
      </c>
      <c r="J79" s="277">
        <v>1</v>
      </c>
      <c r="K79" s="276">
        <v>0</v>
      </c>
      <c r="L79" s="277">
        <v>2</v>
      </c>
      <c r="M79" s="276">
        <v>0</v>
      </c>
      <c r="N79" s="277">
        <v>0</v>
      </c>
      <c r="O79" s="303">
        <v>0</v>
      </c>
      <c r="P79" s="105">
        <v>2</v>
      </c>
      <c r="Q79" s="104">
        <v>0</v>
      </c>
      <c r="R79" s="6">
        <v>0</v>
      </c>
      <c r="S79" s="104">
        <v>0</v>
      </c>
      <c r="T79" s="6">
        <v>0</v>
      </c>
      <c r="U79" s="104">
        <v>0</v>
      </c>
      <c r="V79" s="6">
        <v>0</v>
      </c>
      <c r="W79" s="104">
        <v>1</v>
      </c>
      <c r="X79" s="6">
        <v>3</v>
      </c>
      <c r="Y79" s="104">
        <v>1</v>
      </c>
    </row>
    <row r="80" spans="1:25" ht="15">
      <c r="A80" s="331" t="s">
        <v>625</v>
      </c>
      <c r="B80" s="103"/>
      <c r="C80" s="302"/>
      <c r="D80" s="277">
        <v>1</v>
      </c>
      <c r="E80" s="276">
        <v>0</v>
      </c>
      <c r="F80" s="277">
        <v>0</v>
      </c>
      <c r="G80" s="276">
        <v>0</v>
      </c>
      <c r="H80" s="277">
        <v>0</v>
      </c>
      <c r="I80" s="276">
        <v>0</v>
      </c>
      <c r="J80" s="277">
        <v>0</v>
      </c>
      <c r="K80" s="276">
        <v>0</v>
      </c>
      <c r="L80" s="277">
        <v>0</v>
      </c>
      <c r="M80" s="276">
        <v>0</v>
      </c>
      <c r="N80" s="277">
        <v>0</v>
      </c>
      <c r="O80" s="303">
        <v>0</v>
      </c>
      <c r="P80" s="105">
        <v>1</v>
      </c>
      <c r="Q80" s="104">
        <v>0</v>
      </c>
      <c r="R80" s="6">
        <v>0</v>
      </c>
      <c r="S80" s="104">
        <v>0</v>
      </c>
      <c r="T80" s="6">
        <v>0</v>
      </c>
      <c r="U80" s="104">
        <v>0</v>
      </c>
      <c r="V80" s="6">
        <v>0</v>
      </c>
      <c r="W80" s="104">
        <v>0</v>
      </c>
      <c r="X80" s="6">
        <v>0</v>
      </c>
      <c r="Y80" s="104">
        <v>0</v>
      </c>
    </row>
    <row r="81" spans="1:25" ht="15">
      <c r="A81" s="331" t="s">
        <v>626</v>
      </c>
      <c r="B81" s="103"/>
      <c r="C81" s="302"/>
      <c r="D81" s="277">
        <v>0</v>
      </c>
      <c r="E81" s="276">
        <v>0</v>
      </c>
      <c r="F81" s="277">
        <v>1</v>
      </c>
      <c r="G81" s="276">
        <v>0</v>
      </c>
      <c r="H81" s="277">
        <v>0</v>
      </c>
      <c r="I81" s="276">
        <v>0</v>
      </c>
      <c r="J81" s="277">
        <v>0</v>
      </c>
      <c r="K81" s="276">
        <v>0</v>
      </c>
      <c r="L81" s="277">
        <v>2</v>
      </c>
      <c r="M81" s="276">
        <v>0</v>
      </c>
      <c r="N81" s="277">
        <v>1</v>
      </c>
      <c r="O81" s="303">
        <v>0</v>
      </c>
      <c r="P81" s="105">
        <v>2</v>
      </c>
      <c r="Q81" s="104">
        <v>0</v>
      </c>
      <c r="R81" s="6">
        <v>0</v>
      </c>
      <c r="S81" s="104">
        <v>0</v>
      </c>
      <c r="T81" s="6">
        <v>0</v>
      </c>
      <c r="U81" s="104">
        <v>0</v>
      </c>
      <c r="V81" s="6">
        <v>0</v>
      </c>
      <c r="W81" s="104">
        <v>0</v>
      </c>
      <c r="X81" s="6">
        <v>0</v>
      </c>
      <c r="Y81" s="104">
        <v>0</v>
      </c>
    </row>
    <row r="82" spans="1:25" ht="15">
      <c r="A82" s="331" t="s">
        <v>627</v>
      </c>
      <c r="B82" s="103"/>
      <c r="C82" s="302"/>
      <c r="D82" s="277">
        <v>0</v>
      </c>
      <c r="E82" s="276">
        <v>0</v>
      </c>
      <c r="F82" s="277">
        <v>0</v>
      </c>
      <c r="G82" s="276">
        <v>0</v>
      </c>
      <c r="H82" s="277">
        <v>0</v>
      </c>
      <c r="I82" s="276">
        <v>0</v>
      </c>
      <c r="J82" s="277">
        <v>0</v>
      </c>
      <c r="K82" s="276">
        <v>0</v>
      </c>
      <c r="L82" s="277">
        <v>0</v>
      </c>
      <c r="M82" s="276">
        <v>0</v>
      </c>
      <c r="N82" s="277">
        <v>0</v>
      </c>
      <c r="O82" s="303">
        <v>0</v>
      </c>
      <c r="P82" s="105">
        <v>0</v>
      </c>
      <c r="Q82" s="104">
        <v>0</v>
      </c>
      <c r="R82" s="6">
        <v>0</v>
      </c>
      <c r="S82" s="104">
        <v>0</v>
      </c>
      <c r="T82" s="6">
        <v>0</v>
      </c>
      <c r="U82" s="104">
        <v>0</v>
      </c>
      <c r="V82" s="6">
        <v>0</v>
      </c>
      <c r="W82" s="104">
        <v>0</v>
      </c>
      <c r="X82" s="6">
        <v>0</v>
      </c>
      <c r="Y82" s="104">
        <v>0</v>
      </c>
    </row>
    <row r="83" spans="1:25" ht="15">
      <c r="A83" s="331" t="s">
        <v>628</v>
      </c>
      <c r="B83" s="103"/>
      <c r="C83" s="302"/>
      <c r="D83" s="277">
        <v>0</v>
      </c>
      <c r="E83" s="276">
        <v>0</v>
      </c>
      <c r="F83" s="277">
        <v>0</v>
      </c>
      <c r="G83" s="276">
        <v>0</v>
      </c>
      <c r="H83" s="277">
        <v>0</v>
      </c>
      <c r="I83" s="276">
        <v>0</v>
      </c>
      <c r="J83" s="277">
        <v>0</v>
      </c>
      <c r="K83" s="276">
        <v>0</v>
      </c>
      <c r="L83" s="277">
        <v>0</v>
      </c>
      <c r="M83" s="276">
        <v>0</v>
      </c>
      <c r="N83" s="277">
        <v>0</v>
      </c>
      <c r="O83" s="303">
        <v>0</v>
      </c>
      <c r="P83" s="105">
        <v>0</v>
      </c>
      <c r="Q83" s="104">
        <v>0</v>
      </c>
      <c r="R83" s="6">
        <v>0</v>
      </c>
      <c r="S83" s="104">
        <v>0</v>
      </c>
      <c r="T83" s="6">
        <v>0</v>
      </c>
      <c r="U83" s="104">
        <v>0</v>
      </c>
      <c r="V83" s="6">
        <v>0</v>
      </c>
      <c r="W83" s="104">
        <v>0</v>
      </c>
      <c r="X83" s="6">
        <v>0</v>
      </c>
      <c r="Y83" s="104">
        <v>0</v>
      </c>
    </row>
    <row r="84" spans="1:25" ht="15">
      <c r="A84" s="331" t="s">
        <v>629</v>
      </c>
      <c r="B84" s="103"/>
      <c r="C84" s="302"/>
      <c r="D84" s="277">
        <v>0</v>
      </c>
      <c r="E84" s="276">
        <v>0</v>
      </c>
      <c r="F84" s="277">
        <v>0</v>
      </c>
      <c r="G84" s="276">
        <v>0</v>
      </c>
      <c r="H84" s="277">
        <v>1</v>
      </c>
      <c r="I84" s="276">
        <v>0</v>
      </c>
      <c r="J84" s="277">
        <v>0</v>
      </c>
      <c r="K84" s="276">
        <v>0</v>
      </c>
      <c r="L84" s="277">
        <v>0</v>
      </c>
      <c r="M84" s="276">
        <v>0</v>
      </c>
      <c r="N84" s="277">
        <v>0</v>
      </c>
      <c r="O84" s="303">
        <v>0</v>
      </c>
      <c r="P84" s="105">
        <v>0</v>
      </c>
      <c r="Q84" s="104">
        <v>0</v>
      </c>
      <c r="R84" s="6">
        <v>0</v>
      </c>
      <c r="S84" s="104">
        <v>0</v>
      </c>
      <c r="T84" s="6">
        <v>0</v>
      </c>
      <c r="U84" s="104">
        <v>0</v>
      </c>
      <c r="V84" s="6">
        <v>0</v>
      </c>
      <c r="W84" s="104">
        <v>0</v>
      </c>
      <c r="X84" s="6">
        <v>0</v>
      </c>
      <c r="Y84" s="104">
        <v>0</v>
      </c>
    </row>
    <row r="85" spans="1:25" ht="15">
      <c r="A85" s="332" t="s">
        <v>630</v>
      </c>
      <c r="B85" s="103"/>
      <c r="C85" s="302"/>
      <c r="D85" s="277">
        <v>1</v>
      </c>
      <c r="E85" s="276">
        <v>0</v>
      </c>
      <c r="F85" s="277">
        <v>2</v>
      </c>
      <c r="G85" s="276">
        <v>0</v>
      </c>
      <c r="H85" s="277">
        <v>0</v>
      </c>
      <c r="I85" s="276">
        <v>0</v>
      </c>
      <c r="J85" s="277">
        <v>0</v>
      </c>
      <c r="K85" s="276">
        <v>0</v>
      </c>
      <c r="L85" s="277">
        <v>0</v>
      </c>
      <c r="M85" s="276">
        <v>0</v>
      </c>
      <c r="N85" s="277">
        <v>0</v>
      </c>
      <c r="O85" s="303">
        <v>0</v>
      </c>
      <c r="P85" s="105">
        <v>0</v>
      </c>
      <c r="Q85" s="104">
        <v>0</v>
      </c>
      <c r="R85" s="6">
        <v>1</v>
      </c>
      <c r="S85" s="104">
        <v>0</v>
      </c>
      <c r="T85" s="6">
        <v>0</v>
      </c>
      <c r="U85" s="104">
        <v>0</v>
      </c>
      <c r="V85" s="6">
        <v>2</v>
      </c>
      <c r="W85" s="104">
        <v>0</v>
      </c>
      <c r="X85" s="6">
        <v>0</v>
      </c>
      <c r="Y85" s="104">
        <v>0</v>
      </c>
    </row>
    <row r="86" spans="1:25" ht="15">
      <c r="A86" s="332" t="s">
        <v>631</v>
      </c>
      <c r="B86" s="103"/>
      <c r="C86" s="302"/>
      <c r="D86" s="277">
        <v>0</v>
      </c>
      <c r="E86" s="276">
        <v>0</v>
      </c>
      <c r="F86" s="277">
        <v>0</v>
      </c>
      <c r="G86" s="276">
        <v>0</v>
      </c>
      <c r="H86" s="277">
        <v>0</v>
      </c>
      <c r="I86" s="276">
        <v>0</v>
      </c>
      <c r="J86" s="277">
        <v>2</v>
      </c>
      <c r="K86" s="276">
        <v>0</v>
      </c>
      <c r="L86" s="277">
        <v>0</v>
      </c>
      <c r="M86" s="276">
        <v>0</v>
      </c>
      <c r="N86" s="277">
        <v>1</v>
      </c>
      <c r="O86" s="303">
        <v>0</v>
      </c>
      <c r="P86" s="105">
        <v>0</v>
      </c>
      <c r="Q86" s="104">
        <v>0</v>
      </c>
      <c r="R86" s="6">
        <v>1</v>
      </c>
      <c r="S86" s="104">
        <v>0</v>
      </c>
      <c r="T86" s="6">
        <v>2</v>
      </c>
      <c r="U86" s="104">
        <v>0</v>
      </c>
      <c r="V86" s="6">
        <v>1</v>
      </c>
      <c r="W86" s="104">
        <v>0</v>
      </c>
      <c r="X86" s="6">
        <v>2</v>
      </c>
      <c r="Y86" s="104">
        <v>0</v>
      </c>
    </row>
    <row r="87" spans="1:25" ht="15">
      <c r="A87" s="332" t="s">
        <v>632</v>
      </c>
      <c r="B87" s="103"/>
      <c r="C87" s="302"/>
      <c r="D87" s="277">
        <v>0</v>
      </c>
      <c r="E87" s="276">
        <v>0</v>
      </c>
      <c r="F87" s="277">
        <v>0</v>
      </c>
      <c r="G87" s="276">
        <v>0</v>
      </c>
      <c r="H87" s="277">
        <v>0</v>
      </c>
      <c r="I87" s="276">
        <v>0</v>
      </c>
      <c r="J87" s="277">
        <v>1</v>
      </c>
      <c r="K87" s="276">
        <v>0</v>
      </c>
      <c r="L87" s="277">
        <v>0</v>
      </c>
      <c r="M87" s="276">
        <v>0</v>
      </c>
      <c r="N87" s="277">
        <v>0</v>
      </c>
      <c r="O87" s="303">
        <v>0</v>
      </c>
      <c r="P87" s="105">
        <v>0</v>
      </c>
      <c r="Q87" s="104">
        <v>0</v>
      </c>
      <c r="R87" s="6">
        <v>0</v>
      </c>
      <c r="S87" s="104">
        <v>0</v>
      </c>
      <c r="T87" s="6">
        <v>0</v>
      </c>
      <c r="U87" s="104">
        <v>0</v>
      </c>
      <c r="V87" s="6">
        <v>1</v>
      </c>
      <c r="W87" s="104">
        <v>0</v>
      </c>
      <c r="X87" s="6">
        <v>1</v>
      </c>
      <c r="Y87" s="104">
        <v>0</v>
      </c>
    </row>
    <row r="88" spans="1:25" ht="15">
      <c r="A88" s="332" t="s">
        <v>633</v>
      </c>
      <c r="B88" s="103"/>
      <c r="C88" s="302"/>
      <c r="D88" s="277">
        <v>1</v>
      </c>
      <c r="E88" s="276">
        <v>0</v>
      </c>
      <c r="F88" s="277">
        <v>0</v>
      </c>
      <c r="G88" s="276">
        <v>0</v>
      </c>
      <c r="H88" s="277">
        <v>0</v>
      </c>
      <c r="I88" s="276">
        <v>0</v>
      </c>
      <c r="J88" s="277">
        <v>0</v>
      </c>
      <c r="K88" s="276">
        <v>0</v>
      </c>
      <c r="L88" s="277">
        <v>0</v>
      </c>
      <c r="M88" s="276">
        <v>0</v>
      </c>
      <c r="N88" s="277">
        <v>1</v>
      </c>
      <c r="O88" s="303">
        <v>0</v>
      </c>
      <c r="P88" s="105">
        <v>1</v>
      </c>
      <c r="Q88" s="104">
        <v>0</v>
      </c>
      <c r="R88" s="6">
        <v>1</v>
      </c>
      <c r="S88" s="104">
        <v>0</v>
      </c>
      <c r="T88" s="6">
        <v>0</v>
      </c>
      <c r="U88" s="104">
        <v>0</v>
      </c>
      <c r="V88" s="6">
        <v>0</v>
      </c>
      <c r="W88" s="104">
        <v>0</v>
      </c>
      <c r="X88" s="6">
        <v>0</v>
      </c>
      <c r="Y88" s="104">
        <v>0</v>
      </c>
    </row>
    <row r="89" spans="1:25" ht="15" thickBot="1">
      <c r="A89" s="333" t="s">
        <v>634</v>
      </c>
      <c r="B89" s="137"/>
      <c r="C89" s="308"/>
      <c r="D89" s="289">
        <v>0</v>
      </c>
      <c r="E89" s="288">
        <v>0</v>
      </c>
      <c r="F89" s="289">
        <v>0</v>
      </c>
      <c r="G89" s="288">
        <v>0</v>
      </c>
      <c r="H89" s="289">
        <v>0</v>
      </c>
      <c r="I89" s="288">
        <v>0</v>
      </c>
      <c r="J89" s="289">
        <v>0</v>
      </c>
      <c r="K89" s="288">
        <v>0</v>
      </c>
      <c r="L89" s="289">
        <v>0</v>
      </c>
      <c r="M89" s="288">
        <v>0</v>
      </c>
      <c r="N89" s="289">
        <v>0</v>
      </c>
      <c r="O89" s="309">
        <v>0</v>
      </c>
      <c r="P89" s="106">
        <v>2</v>
      </c>
      <c r="Q89" s="107">
        <v>0</v>
      </c>
      <c r="R89" s="101">
        <v>2</v>
      </c>
      <c r="S89" s="107">
        <v>0</v>
      </c>
      <c r="T89" s="101">
        <v>0</v>
      </c>
      <c r="U89" s="107">
        <v>0</v>
      </c>
      <c r="V89" s="101">
        <v>0</v>
      </c>
      <c r="W89" s="107">
        <v>0</v>
      </c>
      <c r="X89" s="101">
        <v>3</v>
      </c>
      <c r="Y89" s="107">
        <v>0</v>
      </c>
    </row>
    <row r="90" spans="1:24" ht="14.25">
      <c r="A90" s="334"/>
      <c r="B90" s="335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2"/>
      <c r="Q90" s="237"/>
      <c r="R90" s="237"/>
      <c r="S90" s="237"/>
      <c r="T90" s="237"/>
      <c r="U90" s="237"/>
      <c r="V90" s="237"/>
      <c r="W90" s="237"/>
      <c r="X90" s="237"/>
    </row>
    <row r="91" spans="1:24" ht="14.25">
      <c r="A91" s="336"/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2"/>
      <c r="Q91" s="2"/>
      <c r="R91" s="237"/>
      <c r="S91" s="237"/>
      <c r="T91" s="237"/>
      <c r="U91" s="237"/>
      <c r="V91" s="237"/>
      <c r="W91" s="237"/>
      <c r="X91" s="237"/>
    </row>
    <row r="92" spans="1:24" ht="14.25">
      <c r="A92" s="337"/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2"/>
      <c r="Q92" s="2"/>
      <c r="R92" s="2"/>
      <c r="S92" s="2"/>
      <c r="T92" s="2"/>
      <c r="U92" s="2"/>
      <c r="V92" s="2"/>
      <c r="W92" s="2"/>
      <c r="X92" s="2"/>
    </row>
    <row r="93" spans="1:24" ht="14.25">
      <c r="A93" s="337"/>
      <c r="B93" s="335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2"/>
      <c r="Q93" s="2"/>
      <c r="R93" s="237"/>
      <c r="S93" s="237"/>
      <c r="T93" s="237"/>
      <c r="U93" s="237"/>
      <c r="V93" s="237"/>
      <c r="W93" s="237"/>
      <c r="X93" s="237"/>
    </row>
    <row r="94" spans="1:24" ht="14.25">
      <c r="A94" s="337"/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2"/>
      <c r="Q94" s="237"/>
      <c r="R94" s="237"/>
      <c r="S94" s="237"/>
      <c r="T94" s="237"/>
      <c r="U94" s="237"/>
      <c r="V94" s="237"/>
      <c r="W94" s="237"/>
      <c r="X94" s="237"/>
    </row>
    <row r="95" spans="1:24" ht="14.25">
      <c r="A95" s="337"/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2"/>
      <c r="Q95" s="237"/>
      <c r="R95" s="237"/>
      <c r="S95" s="237"/>
      <c r="T95" s="237"/>
      <c r="U95" s="237"/>
      <c r="V95" s="237"/>
      <c r="W95" s="237"/>
      <c r="X95" s="237"/>
    </row>
    <row r="96" spans="1:24" ht="14.25">
      <c r="A96" s="337"/>
      <c r="B96" s="335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2"/>
      <c r="Q96" s="237"/>
      <c r="R96" s="237"/>
      <c r="S96" s="237"/>
      <c r="T96" s="237"/>
      <c r="U96" s="237"/>
      <c r="V96" s="237"/>
      <c r="W96" s="237"/>
      <c r="X96" s="237"/>
    </row>
    <row r="97" spans="1:24" ht="14.25">
      <c r="A97" s="336"/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2"/>
      <c r="Q97" s="237"/>
      <c r="R97" s="237"/>
      <c r="S97" s="237"/>
      <c r="T97" s="237"/>
      <c r="U97" s="237"/>
      <c r="V97" s="237"/>
      <c r="W97" s="237"/>
      <c r="X97" s="237"/>
    </row>
    <row r="98" spans="1:24" ht="14.25">
      <c r="A98" s="337"/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2"/>
      <c r="Q98" s="237"/>
      <c r="R98" s="237"/>
      <c r="S98" s="237"/>
      <c r="T98" s="237"/>
      <c r="U98" s="237"/>
      <c r="V98" s="237"/>
      <c r="W98" s="237"/>
      <c r="X98" s="237"/>
    </row>
    <row r="99" spans="1:24" ht="14.25">
      <c r="A99" s="337"/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2"/>
      <c r="Q99" s="237"/>
      <c r="R99" s="237"/>
      <c r="S99" s="237"/>
      <c r="T99" s="237"/>
      <c r="U99" s="237"/>
      <c r="V99" s="237"/>
      <c r="W99" s="237"/>
      <c r="X99" s="237"/>
    </row>
    <row r="100" spans="1:24" ht="14.25">
      <c r="A100" s="336"/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2"/>
      <c r="Q100" s="237"/>
      <c r="R100" s="237"/>
      <c r="S100" s="237"/>
      <c r="T100" s="237"/>
      <c r="U100" s="237"/>
      <c r="V100" s="237"/>
      <c r="W100" s="237"/>
      <c r="X100" s="237"/>
    </row>
    <row r="101" spans="1:24" ht="14.25">
      <c r="A101" s="337"/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2"/>
      <c r="Q101" s="237"/>
      <c r="R101" s="237"/>
      <c r="S101" s="237"/>
      <c r="T101" s="237"/>
      <c r="U101" s="237"/>
      <c r="V101" s="237"/>
      <c r="W101" s="237"/>
      <c r="X101" s="237"/>
    </row>
    <row r="102" spans="1:24" ht="14.25">
      <c r="A102" s="337"/>
      <c r="B102" s="335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2"/>
      <c r="Q102" s="237"/>
      <c r="R102" s="237"/>
      <c r="S102" s="237"/>
      <c r="T102" s="237"/>
      <c r="U102" s="237"/>
      <c r="V102" s="237"/>
      <c r="W102" s="237"/>
      <c r="X102" s="237"/>
    </row>
    <row r="103" spans="1:24" ht="14.25">
      <c r="A103" s="338"/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2"/>
      <c r="Q103" s="237"/>
      <c r="R103" s="237"/>
      <c r="S103" s="237"/>
      <c r="T103" s="237"/>
      <c r="U103" s="237"/>
      <c r="V103" s="237"/>
      <c r="W103" s="237"/>
      <c r="X103" s="237"/>
    </row>
    <row r="104" spans="1:24" ht="14.25">
      <c r="A104" s="338"/>
      <c r="B104" s="335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2"/>
      <c r="Q104" s="237"/>
      <c r="R104" s="237"/>
      <c r="S104" s="237"/>
      <c r="T104" s="237"/>
      <c r="U104" s="237"/>
      <c r="V104" s="237"/>
      <c r="W104" s="237"/>
      <c r="X104" s="237"/>
    </row>
    <row r="105" spans="1:24" ht="14.25">
      <c r="A105" s="336"/>
      <c r="B105" s="335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2"/>
      <c r="Q105" s="237"/>
      <c r="R105" s="237"/>
      <c r="S105" s="237"/>
      <c r="T105" s="237"/>
      <c r="U105" s="237"/>
      <c r="V105" s="237"/>
      <c r="W105" s="237"/>
      <c r="X105" s="237"/>
    </row>
    <row r="106" spans="1:24" ht="14.25">
      <c r="A106" s="337"/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2"/>
      <c r="Q106" s="237"/>
      <c r="R106" s="237"/>
      <c r="S106" s="237"/>
      <c r="T106" s="237"/>
      <c r="U106" s="237"/>
      <c r="V106" s="237"/>
      <c r="W106" s="237"/>
      <c r="X106" s="237"/>
    </row>
    <row r="107" spans="1:24" ht="14.25">
      <c r="A107" s="337"/>
      <c r="B107" s="335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2"/>
      <c r="Q107" s="237"/>
      <c r="R107" s="237"/>
      <c r="S107" s="237"/>
      <c r="T107" s="237"/>
      <c r="U107" s="237"/>
      <c r="V107" s="237"/>
      <c r="W107" s="237"/>
      <c r="X107" s="237"/>
    </row>
    <row r="108" spans="1:24" ht="14.25">
      <c r="A108" s="337"/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2"/>
      <c r="Q108" s="237"/>
      <c r="R108" s="237"/>
      <c r="S108" s="237"/>
      <c r="T108" s="237"/>
      <c r="U108" s="237"/>
      <c r="V108" s="237"/>
      <c r="W108" s="237"/>
      <c r="X108" s="237"/>
    </row>
    <row r="109" spans="1:24" ht="14.25">
      <c r="A109" s="337"/>
      <c r="B109" s="335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2"/>
      <c r="Q109" s="237"/>
      <c r="R109" s="237"/>
      <c r="S109" s="237"/>
      <c r="T109" s="237"/>
      <c r="U109" s="237"/>
      <c r="V109" s="237"/>
      <c r="W109" s="237"/>
      <c r="X109" s="237"/>
    </row>
    <row r="110" spans="1:24" ht="14.25">
      <c r="A110" s="339"/>
      <c r="B110" s="335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2"/>
      <c r="Q110" s="237"/>
      <c r="R110" s="237"/>
      <c r="S110" s="237"/>
      <c r="T110" s="237"/>
      <c r="U110" s="237"/>
      <c r="V110" s="237"/>
      <c r="W110" s="237"/>
      <c r="X110" s="237"/>
    </row>
    <row r="111" spans="1:24" ht="14.25">
      <c r="A111" s="338"/>
      <c r="B111" s="335"/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2"/>
      <c r="Q111" s="237"/>
      <c r="R111" s="237"/>
      <c r="S111" s="237"/>
      <c r="T111" s="237"/>
      <c r="U111" s="237"/>
      <c r="V111" s="237"/>
      <c r="W111" s="237"/>
      <c r="X111" s="237"/>
    </row>
    <row r="112" spans="1:24" ht="14.25">
      <c r="A112" s="338"/>
      <c r="B112" s="335"/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2"/>
      <c r="Q112" s="237"/>
      <c r="R112" s="237"/>
      <c r="S112" s="237"/>
      <c r="T112" s="237"/>
      <c r="U112" s="237"/>
      <c r="V112" s="237"/>
      <c r="W112" s="237"/>
      <c r="X112" s="237"/>
    </row>
    <row r="113" spans="1:24" ht="14.25">
      <c r="A113" s="338"/>
      <c r="B113" s="335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2"/>
      <c r="Q113" s="237"/>
      <c r="R113" s="237"/>
      <c r="S113" s="237"/>
      <c r="T113" s="237"/>
      <c r="U113" s="237"/>
      <c r="V113" s="237"/>
      <c r="W113" s="237"/>
      <c r="X113" s="237"/>
    </row>
    <row r="114" spans="1:24" ht="14.25">
      <c r="A114" s="338"/>
      <c r="B114" s="335"/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2"/>
      <c r="Q114" s="237"/>
      <c r="R114" s="237"/>
      <c r="S114" s="237"/>
      <c r="T114" s="237"/>
      <c r="U114" s="237"/>
      <c r="V114" s="237"/>
      <c r="W114" s="237"/>
      <c r="X114" s="237"/>
    </row>
    <row r="115" spans="1:24" ht="14.25">
      <c r="A115" s="338"/>
      <c r="B115" s="335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2"/>
      <c r="Q115" s="237"/>
      <c r="R115" s="237"/>
      <c r="S115" s="237"/>
      <c r="T115" s="237"/>
      <c r="U115" s="237"/>
      <c r="V115" s="237"/>
      <c r="W115" s="237"/>
      <c r="X115" s="237"/>
    </row>
    <row r="116" spans="1:24" ht="14.25">
      <c r="A116" s="340"/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2"/>
      <c r="Q116" s="237"/>
      <c r="R116" s="237"/>
      <c r="S116" s="237"/>
      <c r="T116" s="237"/>
      <c r="U116" s="237"/>
      <c r="V116" s="237"/>
      <c r="W116" s="237"/>
      <c r="X116" s="237"/>
    </row>
    <row r="117" spans="1:24" ht="14.25">
      <c r="A117" s="336"/>
      <c r="B117" s="335"/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2"/>
      <c r="Q117" s="237"/>
      <c r="R117" s="237"/>
      <c r="S117" s="237"/>
      <c r="T117" s="237"/>
      <c r="U117" s="237"/>
      <c r="V117" s="237"/>
      <c r="W117" s="237"/>
      <c r="X117" s="237"/>
    </row>
    <row r="118" spans="1:24" ht="14.25">
      <c r="A118" s="337"/>
      <c r="B118" s="335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2"/>
      <c r="Q118" s="237"/>
      <c r="R118" s="237"/>
      <c r="S118" s="237"/>
      <c r="T118" s="237"/>
      <c r="U118" s="237"/>
      <c r="V118" s="237"/>
      <c r="W118" s="237"/>
      <c r="X118" s="237"/>
    </row>
    <row r="119" spans="1:24" ht="14.25">
      <c r="A119" s="336"/>
      <c r="B119" s="335"/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2"/>
      <c r="Q119" s="237"/>
      <c r="R119" s="237"/>
      <c r="S119" s="237"/>
      <c r="T119" s="237"/>
      <c r="U119" s="237"/>
      <c r="V119" s="237"/>
      <c r="W119" s="237"/>
      <c r="X119" s="237"/>
    </row>
    <row r="120" spans="1:24" ht="14.25">
      <c r="A120" s="337"/>
      <c r="B120" s="335"/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2"/>
      <c r="Q120" s="237"/>
      <c r="R120" s="237"/>
      <c r="S120" s="237"/>
      <c r="T120" s="237"/>
      <c r="U120" s="237"/>
      <c r="V120" s="237"/>
      <c r="W120" s="237"/>
      <c r="X120" s="237"/>
    </row>
    <row r="121" spans="1:24" ht="14.25">
      <c r="A121" s="336"/>
      <c r="B121" s="335"/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2"/>
      <c r="Q121" s="237"/>
      <c r="R121" s="237"/>
      <c r="S121" s="237"/>
      <c r="T121" s="237"/>
      <c r="U121" s="237"/>
      <c r="V121" s="237"/>
      <c r="W121" s="237"/>
      <c r="X121" s="237"/>
    </row>
    <row r="122" spans="1:24" ht="14.25">
      <c r="A122" s="337"/>
      <c r="B122" s="335"/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2"/>
      <c r="Q122" s="237"/>
      <c r="R122" s="237"/>
      <c r="S122" s="237"/>
      <c r="T122" s="237"/>
      <c r="U122" s="237"/>
      <c r="V122" s="237"/>
      <c r="W122" s="237"/>
      <c r="X122" s="237"/>
    </row>
    <row r="123" spans="1:24" ht="14.25">
      <c r="A123" s="337"/>
      <c r="B123" s="335"/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2"/>
      <c r="Q123" s="237"/>
      <c r="R123" s="237"/>
      <c r="S123" s="237"/>
      <c r="T123" s="237"/>
      <c r="U123" s="237"/>
      <c r="V123" s="237"/>
      <c r="W123" s="237"/>
      <c r="X123" s="237"/>
    </row>
    <row r="124" spans="1:24" ht="14.25">
      <c r="A124" s="337"/>
      <c r="B124" s="335"/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2"/>
      <c r="Q124" s="237"/>
      <c r="R124" s="237"/>
      <c r="S124" s="237"/>
      <c r="T124" s="237"/>
      <c r="U124" s="237"/>
      <c r="V124" s="237"/>
      <c r="W124" s="237"/>
      <c r="X124" s="237"/>
    </row>
    <row r="125" spans="1:24" ht="14.25">
      <c r="A125" s="337"/>
      <c r="B125" s="335"/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2"/>
      <c r="Q125" s="237"/>
      <c r="R125" s="237"/>
      <c r="S125" s="237"/>
      <c r="T125" s="237"/>
      <c r="U125" s="237"/>
      <c r="V125" s="237"/>
      <c r="W125" s="237"/>
      <c r="X125" s="237"/>
    </row>
    <row r="126" spans="1:24" ht="14.25">
      <c r="A126" s="337"/>
      <c r="B126" s="335"/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2"/>
      <c r="Q126" s="237"/>
      <c r="R126" s="237"/>
      <c r="S126" s="237"/>
      <c r="T126" s="237"/>
      <c r="U126" s="237"/>
      <c r="V126" s="237"/>
      <c r="W126" s="237"/>
      <c r="X126" s="237"/>
    </row>
    <row r="127" spans="1:24" ht="14.25">
      <c r="A127" s="337"/>
      <c r="B127" s="335"/>
      <c r="C127" s="335"/>
      <c r="D127" s="335"/>
      <c r="E127" s="335"/>
      <c r="F127" s="335"/>
      <c r="G127" s="335"/>
      <c r="H127" s="335"/>
      <c r="I127" s="335"/>
      <c r="J127" s="335"/>
      <c r="K127" s="335"/>
      <c r="L127" s="335"/>
      <c r="M127" s="335"/>
      <c r="N127" s="335"/>
      <c r="O127" s="335"/>
      <c r="P127" s="2"/>
      <c r="Q127" s="237"/>
      <c r="R127" s="237"/>
      <c r="S127" s="237"/>
      <c r="T127" s="237"/>
      <c r="U127" s="237"/>
      <c r="V127" s="237"/>
      <c r="W127" s="237"/>
      <c r="X127" s="237"/>
    </row>
    <row r="128" spans="1:24" ht="14.25">
      <c r="A128" s="336"/>
      <c r="B128" s="335"/>
      <c r="C128" s="335"/>
      <c r="D128" s="335"/>
      <c r="E128" s="335"/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2"/>
      <c r="Q128" s="237"/>
      <c r="R128" s="237"/>
      <c r="S128" s="237"/>
      <c r="T128" s="237"/>
      <c r="U128" s="237"/>
      <c r="V128" s="237"/>
      <c r="W128" s="237"/>
      <c r="X128" s="237"/>
    </row>
    <row r="129" spans="1:24" ht="14.25">
      <c r="A129" s="337"/>
      <c r="B129" s="335"/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2"/>
      <c r="Q129" s="237"/>
      <c r="R129" s="237"/>
      <c r="S129" s="237"/>
      <c r="T129" s="237"/>
      <c r="U129" s="237"/>
      <c r="V129" s="237"/>
      <c r="W129" s="237"/>
      <c r="X129" s="237"/>
    </row>
    <row r="130" spans="1:24" ht="14.25">
      <c r="A130" s="337"/>
      <c r="B130" s="335"/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2"/>
      <c r="Q130" s="237"/>
      <c r="R130" s="237"/>
      <c r="S130" s="237"/>
      <c r="T130" s="237"/>
      <c r="U130" s="237"/>
      <c r="V130" s="237"/>
      <c r="W130" s="237"/>
      <c r="X130" s="237"/>
    </row>
    <row r="131" spans="1:24" ht="14.25">
      <c r="A131" s="336"/>
      <c r="B131" s="335"/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2"/>
      <c r="Q131" s="237"/>
      <c r="R131" s="237"/>
      <c r="S131" s="237"/>
      <c r="T131" s="237"/>
      <c r="U131" s="237"/>
      <c r="V131" s="237"/>
      <c r="W131" s="237"/>
      <c r="X131" s="237"/>
    </row>
    <row r="132" spans="1:24" ht="14.25">
      <c r="A132" s="337"/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2"/>
      <c r="Q132" s="237"/>
      <c r="R132" s="237"/>
      <c r="S132" s="237"/>
      <c r="T132" s="237"/>
      <c r="U132" s="237"/>
      <c r="V132" s="237"/>
      <c r="W132" s="237"/>
      <c r="X132" s="237"/>
    </row>
    <row r="133" spans="1:24" ht="14.25">
      <c r="A133" s="340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2"/>
      <c r="Q133" s="237"/>
      <c r="R133" s="237"/>
      <c r="S133" s="237"/>
      <c r="T133" s="237"/>
      <c r="U133" s="237"/>
      <c r="V133" s="237"/>
      <c r="W133" s="237"/>
      <c r="X133" s="237"/>
    </row>
    <row r="134" spans="1:24" ht="14.2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2"/>
      <c r="Q134" s="237"/>
      <c r="R134" s="237"/>
      <c r="S134" s="237"/>
      <c r="T134" s="237"/>
      <c r="U134" s="237"/>
      <c r="V134" s="237"/>
      <c r="W134" s="237"/>
      <c r="X134" s="237"/>
    </row>
    <row r="135" spans="1:24" ht="14.25">
      <c r="A135" s="337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2"/>
      <c r="Q135" s="237"/>
      <c r="R135" s="237"/>
      <c r="S135" s="237"/>
      <c r="T135" s="237"/>
      <c r="U135" s="237"/>
      <c r="V135" s="237"/>
      <c r="W135" s="237"/>
      <c r="X135" s="237"/>
    </row>
    <row r="136" spans="1:24" ht="14.25">
      <c r="A136" s="337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2"/>
      <c r="Q136" s="237"/>
      <c r="R136" s="237"/>
      <c r="S136" s="237"/>
      <c r="T136" s="237"/>
      <c r="U136" s="237"/>
      <c r="V136" s="237"/>
      <c r="W136" s="237"/>
      <c r="X136" s="237"/>
    </row>
    <row r="137" spans="1:24" ht="14.25">
      <c r="A137" s="337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2"/>
      <c r="Q137" s="237"/>
      <c r="R137" s="237"/>
      <c r="S137" s="237"/>
      <c r="T137" s="237"/>
      <c r="U137" s="237"/>
      <c r="V137" s="237"/>
      <c r="W137" s="237"/>
      <c r="X137" s="237"/>
    </row>
    <row r="138" spans="1:24" ht="14.25">
      <c r="A138" s="337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2"/>
      <c r="Q138" s="237"/>
      <c r="R138" s="237"/>
      <c r="S138" s="237"/>
      <c r="T138" s="237"/>
      <c r="U138" s="237"/>
      <c r="V138" s="237"/>
      <c r="W138" s="237"/>
      <c r="X138" s="237"/>
    </row>
    <row r="139" spans="1:24" ht="14.25">
      <c r="A139" s="337"/>
      <c r="B139" s="335"/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2"/>
      <c r="Q139" s="237"/>
      <c r="R139" s="237"/>
      <c r="S139" s="237"/>
      <c r="T139" s="237"/>
      <c r="U139" s="237"/>
      <c r="V139" s="237"/>
      <c r="W139" s="237"/>
      <c r="X139" s="237"/>
    </row>
    <row r="140" spans="1:24" ht="14.25">
      <c r="A140" s="337"/>
      <c r="B140" s="335"/>
      <c r="C140" s="335"/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2"/>
      <c r="Q140" s="237"/>
      <c r="R140" s="237"/>
      <c r="S140" s="237"/>
      <c r="T140" s="237"/>
      <c r="U140" s="237"/>
      <c r="V140" s="237"/>
      <c r="W140" s="237"/>
      <c r="X140" s="237"/>
    </row>
    <row r="141" spans="1:24" ht="14.25">
      <c r="A141" s="336"/>
      <c r="B141" s="335"/>
      <c r="C141" s="335"/>
      <c r="D141" s="335"/>
      <c r="E141" s="335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  <c r="P141" s="2"/>
      <c r="Q141" s="237"/>
      <c r="R141" s="237"/>
      <c r="S141" s="237"/>
      <c r="T141" s="237"/>
      <c r="U141" s="237"/>
      <c r="V141" s="237"/>
      <c r="W141" s="237"/>
      <c r="X141" s="237"/>
    </row>
    <row r="142" spans="1:24" ht="14.25">
      <c r="A142" s="337"/>
      <c r="B142" s="335"/>
      <c r="C142" s="335"/>
      <c r="D142" s="335"/>
      <c r="E142" s="335"/>
      <c r="F142" s="335"/>
      <c r="G142" s="335"/>
      <c r="H142" s="335"/>
      <c r="I142" s="335"/>
      <c r="J142" s="335"/>
      <c r="K142" s="335"/>
      <c r="L142" s="335"/>
      <c r="M142" s="335"/>
      <c r="N142" s="335"/>
      <c r="O142" s="335"/>
      <c r="P142" s="2"/>
      <c r="Q142" s="237"/>
      <c r="R142" s="237"/>
      <c r="S142" s="237"/>
      <c r="T142" s="237"/>
      <c r="U142" s="237"/>
      <c r="V142" s="237"/>
      <c r="W142" s="237"/>
      <c r="X142" s="237"/>
    </row>
    <row r="143" spans="1:24" ht="14.25">
      <c r="A143" s="337"/>
      <c r="B143" s="335"/>
      <c r="C143" s="335"/>
      <c r="D143" s="335"/>
      <c r="E143" s="335"/>
      <c r="F143" s="335"/>
      <c r="G143" s="335"/>
      <c r="H143" s="335"/>
      <c r="I143" s="335"/>
      <c r="J143" s="335"/>
      <c r="K143" s="335"/>
      <c r="L143" s="335"/>
      <c r="M143" s="335"/>
      <c r="N143" s="335"/>
      <c r="O143" s="335"/>
      <c r="P143" s="2"/>
      <c r="Q143" s="237"/>
      <c r="R143" s="237"/>
      <c r="S143" s="237"/>
      <c r="T143" s="237"/>
      <c r="U143" s="237"/>
      <c r="V143" s="237"/>
      <c r="W143" s="237"/>
      <c r="X143" s="237"/>
    </row>
    <row r="144" spans="1:24" ht="14.25">
      <c r="A144" s="337"/>
      <c r="B144" s="335"/>
      <c r="C144" s="335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2"/>
      <c r="Q144" s="237"/>
      <c r="R144" s="237"/>
      <c r="S144" s="237"/>
      <c r="T144" s="237"/>
      <c r="U144" s="237"/>
      <c r="V144" s="237"/>
      <c r="W144" s="237"/>
      <c r="X144" s="237"/>
    </row>
    <row r="145" spans="1:24" ht="14.25">
      <c r="A145" s="337"/>
      <c r="B145" s="335"/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2"/>
      <c r="Q145" s="237"/>
      <c r="R145" s="237"/>
      <c r="S145" s="237"/>
      <c r="T145" s="237"/>
      <c r="U145" s="237"/>
      <c r="V145" s="237"/>
      <c r="W145" s="237"/>
      <c r="X145" s="237"/>
    </row>
    <row r="146" spans="1:24" ht="14.25">
      <c r="A146" s="337"/>
      <c r="B146" s="335"/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2"/>
      <c r="Q146" s="237"/>
      <c r="R146" s="237"/>
      <c r="S146" s="237"/>
      <c r="T146" s="237"/>
      <c r="U146" s="237"/>
      <c r="V146" s="237"/>
      <c r="W146" s="237"/>
      <c r="X146" s="237"/>
    </row>
    <row r="147" spans="1:24" ht="14.25">
      <c r="A147" s="337"/>
      <c r="B147" s="335"/>
      <c r="C147" s="335"/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2"/>
      <c r="Q147" s="237"/>
      <c r="R147" s="237"/>
      <c r="S147" s="237"/>
      <c r="T147" s="237"/>
      <c r="U147" s="237"/>
      <c r="V147" s="237"/>
      <c r="W147" s="237"/>
      <c r="X147" s="237"/>
    </row>
    <row r="148" spans="1:24" ht="14.25">
      <c r="A148" s="336"/>
      <c r="B148" s="335"/>
      <c r="C148" s="335"/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2"/>
      <c r="Q148" s="237"/>
      <c r="R148" s="237"/>
      <c r="S148" s="237"/>
      <c r="T148" s="237"/>
      <c r="U148" s="237"/>
      <c r="V148" s="237"/>
      <c r="W148" s="237"/>
      <c r="X148" s="237"/>
    </row>
    <row r="149" spans="1:24" ht="14.25">
      <c r="A149" s="337"/>
      <c r="B149" s="335"/>
      <c r="C149" s="335"/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2"/>
      <c r="Q149" s="237"/>
      <c r="R149" s="237"/>
      <c r="S149" s="237"/>
      <c r="T149" s="237"/>
      <c r="U149" s="237"/>
      <c r="V149" s="237"/>
      <c r="W149" s="237"/>
      <c r="X149" s="237"/>
    </row>
    <row r="150" spans="1:24" ht="14.25">
      <c r="A150" s="337"/>
      <c r="B150" s="335"/>
      <c r="C150" s="335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2"/>
      <c r="Q150" s="237"/>
      <c r="R150" s="237"/>
      <c r="S150" s="237"/>
      <c r="T150" s="237"/>
      <c r="U150" s="237"/>
      <c r="V150" s="237"/>
      <c r="W150" s="237"/>
      <c r="X150" s="237"/>
    </row>
    <row r="151" spans="1:24" ht="14.25">
      <c r="A151" s="337"/>
      <c r="B151" s="335"/>
      <c r="C151" s="335"/>
      <c r="D151" s="335"/>
      <c r="E151" s="335"/>
      <c r="F151" s="335"/>
      <c r="G151" s="335"/>
      <c r="H151" s="335"/>
      <c r="I151" s="335"/>
      <c r="J151" s="335"/>
      <c r="K151" s="335"/>
      <c r="L151" s="335"/>
      <c r="M151" s="335"/>
      <c r="N151" s="335"/>
      <c r="O151" s="335"/>
      <c r="P151" s="2"/>
      <c r="Q151" s="237"/>
      <c r="R151" s="237"/>
      <c r="S151" s="237"/>
      <c r="T151" s="237"/>
      <c r="U151" s="237"/>
      <c r="V151" s="237"/>
      <c r="W151" s="237"/>
      <c r="X151" s="237"/>
    </row>
    <row r="152" spans="1:24" ht="14.25">
      <c r="A152" s="337"/>
      <c r="B152" s="335"/>
      <c r="C152" s="335"/>
      <c r="D152" s="335"/>
      <c r="E152" s="335"/>
      <c r="F152" s="335"/>
      <c r="G152" s="335"/>
      <c r="H152" s="335"/>
      <c r="I152" s="335"/>
      <c r="J152" s="335"/>
      <c r="K152" s="335"/>
      <c r="L152" s="335"/>
      <c r="M152" s="335"/>
      <c r="N152" s="335"/>
      <c r="O152" s="335"/>
      <c r="P152" s="2"/>
      <c r="Q152" s="237"/>
      <c r="R152" s="237"/>
      <c r="S152" s="237"/>
      <c r="T152" s="237"/>
      <c r="U152" s="237"/>
      <c r="V152" s="237"/>
      <c r="W152" s="237"/>
      <c r="X152" s="237"/>
    </row>
    <row r="153" spans="1:24" ht="14.25">
      <c r="A153" s="336"/>
      <c r="B153" s="335"/>
      <c r="C153" s="335"/>
      <c r="D153" s="335"/>
      <c r="E153" s="335"/>
      <c r="F153" s="335"/>
      <c r="G153" s="335"/>
      <c r="H153" s="335"/>
      <c r="I153" s="335"/>
      <c r="J153" s="335"/>
      <c r="K153" s="335"/>
      <c r="L153" s="335"/>
      <c r="M153" s="335"/>
      <c r="N153" s="335"/>
      <c r="O153" s="335"/>
      <c r="P153" s="2"/>
      <c r="Q153" s="237"/>
      <c r="R153" s="237"/>
      <c r="S153" s="237"/>
      <c r="T153" s="237"/>
      <c r="U153" s="237"/>
      <c r="V153" s="237"/>
      <c r="W153" s="237"/>
      <c r="X153" s="237"/>
    </row>
    <row r="154" spans="1:24" ht="14.25">
      <c r="A154" s="337"/>
      <c r="B154" s="335"/>
      <c r="C154" s="335"/>
      <c r="D154" s="335"/>
      <c r="E154" s="335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2"/>
      <c r="Q154" s="237"/>
      <c r="R154" s="237"/>
      <c r="S154" s="237"/>
      <c r="T154" s="237"/>
      <c r="U154" s="237"/>
      <c r="V154" s="237"/>
      <c r="W154" s="237"/>
      <c r="X154" s="237"/>
    </row>
    <row r="155" spans="1:24" ht="14.25">
      <c r="A155" s="337"/>
      <c r="B155" s="335"/>
      <c r="C155" s="335"/>
      <c r="D155" s="335"/>
      <c r="E155" s="335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2"/>
      <c r="Q155" s="237"/>
      <c r="R155" s="237"/>
      <c r="S155" s="237"/>
      <c r="T155" s="237"/>
      <c r="U155" s="237"/>
      <c r="V155" s="237"/>
      <c r="W155" s="237"/>
      <c r="X155" s="237"/>
    </row>
    <row r="156" spans="1:24" ht="14.25">
      <c r="A156" s="337"/>
      <c r="B156" s="335"/>
      <c r="C156" s="335"/>
      <c r="D156" s="335"/>
      <c r="E156" s="335"/>
      <c r="F156" s="335"/>
      <c r="G156" s="335"/>
      <c r="H156" s="335"/>
      <c r="I156" s="335"/>
      <c r="J156" s="335"/>
      <c r="K156" s="335"/>
      <c r="L156" s="335"/>
      <c r="M156" s="335"/>
      <c r="N156" s="335"/>
      <c r="O156" s="335"/>
      <c r="P156" s="2"/>
      <c r="Q156" s="237"/>
      <c r="R156" s="237"/>
      <c r="S156" s="237"/>
      <c r="T156" s="237"/>
      <c r="U156" s="237"/>
      <c r="V156" s="237"/>
      <c r="W156" s="237"/>
      <c r="X156" s="237"/>
    </row>
    <row r="157" spans="1:24" ht="14.25">
      <c r="A157" s="337"/>
      <c r="B157" s="335"/>
      <c r="C157" s="335"/>
      <c r="D157" s="335"/>
      <c r="E157" s="335"/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2"/>
      <c r="Q157" s="237"/>
      <c r="R157" s="237"/>
      <c r="S157" s="237"/>
      <c r="T157" s="237"/>
      <c r="U157" s="237"/>
      <c r="V157" s="237"/>
      <c r="W157" s="237"/>
      <c r="X157" s="237"/>
    </row>
    <row r="158" spans="1:24" ht="14.25">
      <c r="A158" s="337"/>
      <c r="B158" s="335"/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2"/>
      <c r="Q158" s="237"/>
      <c r="R158" s="237"/>
      <c r="S158" s="237"/>
      <c r="T158" s="237"/>
      <c r="U158" s="237"/>
      <c r="V158" s="237"/>
      <c r="W158" s="237"/>
      <c r="X158" s="237"/>
    </row>
    <row r="159" spans="1:24" ht="14.25">
      <c r="A159" s="337"/>
      <c r="B159" s="335"/>
      <c r="C159" s="335"/>
      <c r="D159" s="335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2"/>
      <c r="Q159" s="237"/>
      <c r="R159" s="237"/>
      <c r="S159" s="237"/>
      <c r="T159" s="237"/>
      <c r="U159" s="237"/>
      <c r="V159" s="237"/>
      <c r="W159" s="237"/>
      <c r="X159" s="237"/>
    </row>
    <row r="160" spans="1:24" ht="14.25">
      <c r="A160" s="337"/>
      <c r="B160" s="335"/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2"/>
      <c r="Q160" s="237"/>
      <c r="R160" s="237"/>
      <c r="S160" s="237"/>
      <c r="T160" s="237"/>
      <c r="U160" s="237"/>
      <c r="V160" s="237"/>
      <c r="W160" s="237"/>
      <c r="X160" s="237"/>
    </row>
    <row r="161" spans="1:24" ht="14.25">
      <c r="A161" s="336"/>
      <c r="B161" s="335"/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2"/>
      <c r="Q161" s="237"/>
      <c r="R161" s="237"/>
      <c r="S161" s="237"/>
      <c r="T161" s="237"/>
      <c r="U161" s="237"/>
      <c r="V161" s="237"/>
      <c r="W161" s="237"/>
      <c r="X161" s="237"/>
    </row>
    <row r="162" spans="1:24" ht="14.25">
      <c r="A162" s="337"/>
      <c r="B162" s="335"/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2"/>
      <c r="Q162" s="237"/>
      <c r="R162" s="237"/>
      <c r="S162" s="237"/>
      <c r="T162" s="237"/>
      <c r="U162" s="237"/>
      <c r="V162" s="237"/>
      <c r="W162" s="237"/>
      <c r="X162" s="237"/>
    </row>
    <row r="163" spans="1:24" ht="14.25">
      <c r="A163" s="337"/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335"/>
      <c r="O163" s="335"/>
      <c r="P163" s="2"/>
      <c r="Q163" s="237"/>
      <c r="R163" s="237"/>
      <c r="S163" s="237"/>
      <c r="T163" s="237"/>
      <c r="U163" s="237"/>
      <c r="V163" s="237"/>
      <c r="W163" s="237"/>
      <c r="X163" s="237"/>
    </row>
    <row r="164" spans="1:24" ht="14.25">
      <c r="A164" s="337"/>
      <c r="B164" s="335"/>
      <c r="C164" s="335"/>
      <c r="D164" s="335"/>
      <c r="E164" s="335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2"/>
      <c r="Q164" s="237"/>
      <c r="R164" s="237"/>
      <c r="S164" s="237"/>
      <c r="T164" s="237"/>
      <c r="U164" s="237"/>
      <c r="V164" s="237"/>
      <c r="W164" s="237"/>
      <c r="X164" s="237"/>
    </row>
    <row r="165" spans="1:24" ht="14.25">
      <c r="A165" s="337"/>
      <c r="B165" s="335"/>
      <c r="C165" s="335"/>
      <c r="D165" s="335"/>
      <c r="E165" s="335"/>
      <c r="F165" s="335"/>
      <c r="G165" s="335"/>
      <c r="H165" s="335"/>
      <c r="I165" s="335"/>
      <c r="J165" s="335"/>
      <c r="K165" s="335"/>
      <c r="L165" s="335"/>
      <c r="M165" s="335"/>
      <c r="N165" s="335"/>
      <c r="O165" s="335"/>
      <c r="P165" s="2"/>
      <c r="Q165" s="237"/>
      <c r="R165" s="237"/>
      <c r="S165" s="237"/>
      <c r="T165" s="237"/>
      <c r="U165" s="237"/>
      <c r="V165" s="237"/>
      <c r="W165" s="237"/>
      <c r="X165" s="237"/>
    </row>
    <row r="166" spans="1:24" ht="14.25">
      <c r="A166" s="337"/>
      <c r="B166" s="335"/>
      <c r="C166" s="335"/>
      <c r="D166" s="335"/>
      <c r="E166" s="335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2"/>
      <c r="Q166" s="237"/>
      <c r="R166" s="237"/>
      <c r="S166" s="237"/>
      <c r="T166" s="237"/>
      <c r="U166" s="237"/>
      <c r="V166" s="237"/>
      <c r="W166" s="237"/>
      <c r="X166" s="237"/>
    </row>
    <row r="167" spans="1:24" ht="14.25">
      <c r="A167" s="337"/>
      <c r="B167" s="335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2"/>
      <c r="Q167" s="237"/>
      <c r="R167" s="237"/>
      <c r="S167" s="237"/>
      <c r="T167" s="237"/>
      <c r="U167" s="237"/>
      <c r="V167" s="237"/>
      <c r="W167" s="237"/>
      <c r="X167" s="237"/>
    </row>
    <row r="168" spans="1:24" ht="14.25">
      <c r="A168" s="340"/>
      <c r="B168" s="335"/>
      <c r="C168" s="335"/>
      <c r="D168" s="335"/>
      <c r="E168" s="335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2"/>
      <c r="Q168" s="237"/>
      <c r="R168" s="237"/>
      <c r="S168" s="237"/>
      <c r="T168" s="237"/>
      <c r="U168" s="237"/>
      <c r="V168" s="237"/>
      <c r="W168" s="237"/>
      <c r="X168" s="237"/>
    </row>
    <row r="169" spans="1:24" ht="14.25">
      <c r="A169" s="336"/>
      <c r="B169" s="335"/>
      <c r="C169" s="335"/>
      <c r="D169" s="335"/>
      <c r="E169" s="335"/>
      <c r="F169" s="335"/>
      <c r="G169" s="335"/>
      <c r="H169" s="335"/>
      <c r="I169" s="335"/>
      <c r="J169" s="335"/>
      <c r="K169" s="335"/>
      <c r="L169" s="335"/>
      <c r="M169" s="335"/>
      <c r="N169" s="335"/>
      <c r="O169" s="335"/>
      <c r="P169" s="2"/>
      <c r="Q169" s="237"/>
      <c r="R169" s="237"/>
      <c r="S169" s="237"/>
      <c r="T169" s="237"/>
      <c r="U169" s="237"/>
      <c r="V169" s="237"/>
      <c r="W169" s="237"/>
      <c r="X169" s="237"/>
    </row>
    <row r="170" spans="1:24" ht="14.25">
      <c r="A170" s="337"/>
      <c r="B170" s="335"/>
      <c r="C170" s="335"/>
      <c r="D170" s="335"/>
      <c r="E170" s="335"/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2"/>
      <c r="Q170" s="237"/>
      <c r="R170" s="237"/>
      <c r="S170" s="237"/>
      <c r="T170" s="237"/>
      <c r="U170" s="237"/>
      <c r="V170" s="237"/>
      <c r="W170" s="237"/>
      <c r="X170" s="237"/>
    </row>
    <row r="171" spans="1:24" ht="14.25">
      <c r="A171" s="337"/>
      <c r="B171" s="335"/>
      <c r="C171" s="335"/>
      <c r="D171" s="335"/>
      <c r="E171" s="335"/>
      <c r="F171" s="335"/>
      <c r="G171" s="335"/>
      <c r="H171" s="335"/>
      <c r="I171" s="335"/>
      <c r="J171" s="335"/>
      <c r="K171" s="335"/>
      <c r="L171" s="335"/>
      <c r="M171" s="335"/>
      <c r="N171" s="335"/>
      <c r="O171" s="335"/>
      <c r="P171" s="2"/>
      <c r="Q171" s="237"/>
      <c r="R171" s="237"/>
      <c r="S171" s="237"/>
      <c r="T171" s="237"/>
      <c r="U171" s="237"/>
      <c r="V171" s="237"/>
      <c r="W171" s="237"/>
      <c r="X171" s="237"/>
    </row>
    <row r="172" spans="1:24" ht="14.25">
      <c r="A172" s="337"/>
      <c r="B172" s="335"/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2"/>
      <c r="Q172" s="237"/>
      <c r="R172" s="237"/>
      <c r="S172" s="237"/>
      <c r="T172" s="237"/>
      <c r="U172" s="237"/>
      <c r="V172" s="237"/>
      <c r="W172" s="237"/>
      <c r="X172" s="237"/>
    </row>
    <row r="173" spans="1:24" ht="14.25">
      <c r="A173" s="337"/>
      <c r="B173" s="335"/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2"/>
      <c r="Q173" s="237"/>
      <c r="R173" s="237"/>
      <c r="S173" s="237"/>
      <c r="T173" s="237"/>
      <c r="U173" s="237"/>
      <c r="V173" s="237"/>
      <c r="W173" s="237"/>
      <c r="X173" s="237"/>
    </row>
    <row r="174" spans="1:24" ht="14.25">
      <c r="A174" s="337"/>
      <c r="B174" s="335"/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2"/>
      <c r="Q174" s="237"/>
      <c r="R174" s="237"/>
      <c r="S174" s="237"/>
      <c r="T174" s="237"/>
      <c r="U174" s="237"/>
      <c r="V174" s="237"/>
      <c r="W174" s="237"/>
      <c r="X174" s="237"/>
    </row>
    <row r="175" spans="1:24" ht="14.25">
      <c r="A175" s="337"/>
      <c r="B175" s="335"/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2"/>
      <c r="Q175" s="237"/>
      <c r="R175" s="237"/>
      <c r="S175" s="237"/>
      <c r="T175" s="237"/>
      <c r="U175" s="237"/>
      <c r="V175" s="237"/>
      <c r="W175" s="237"/>
      <c r="X175" s="237"/>
    </row>
    <row r="176" spans="1:24" ht="14.25">
      <c r="A176" s="336"/>
      <c r="B176" s="335"/>
      <c r="C176" s="335"/>
      <c r="D176" s="335"/>
      <c r="E176" s="335"/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2"/>
      <c r="Q176" s="237"/>
      <c r="R176" s="237"/>
      <c r="S176" s="237"/>
      <c r="T176" s="237"/>
      <c r="U176" s="237"/>
      <c r="V176" s="237"/>
      <c r="W176" s="237"/>
      <c r="X176" s="237"/>
    </row>
    <row r="177" spans="1:24" ht="14.25">
      <c r="A177" s="337"/>
      <c r="B177" s="335"/>
      <c r="C177" s="335"/>
      <c r="D177" s="335"/>
      <c r="E177" s="335"/>
      <c r="F177" s="335"/>
      <c r="G177" s="335"/>
      <c r="H177" s="335"/>
      <c r="I177" s="335"/>
      <c r="J177" s="335"/>
      <c r="K177" s="335"/>
      <c r="L177" s="335"/>
      <c r="M177" s="335"/>
      <c r="N177" s="335"/>
      <c r="O177" s="335"/>
      <c r="P177" s="2"/>
      <c r="Q177" s="237"/>
      <c r="R177" s="237"/>
      <c r="S177" s="237"/>
      <c r="T177" s="237"/>
      <c r="U177" s="237"/>
      <c r="V177" s="237"/>
      <c r="W177" s="237"/>
      <c r="X177" s="237"/>
    </row>
    <row r="178" spans="1:24" ht="14.25">
      <c r="A178" s="336"/>
      <c r="B178" s="335"/>
      <c r="C178" s="335"/>
      <c r="D178" s="335"/>
      <c r="E178" s="335"/>
      <c r="F178" s="335"/>
      <c r="G178" s="335"/>
      <c r="H178" s="335"/>
      <c r="I178" s="335"/>
      <c r="J178" s="335"/>
      <c r="K178" s="335"/>
      <c r="L178" s="335"/>
      <c r="M178" s="335"/>
      <c r="N178" s="335"/>
      <c r="O178" s="335"/>
      <c r="P178" s="2"/>
      <c r="Q178" s="237"/>
      <c r="R178" s="237"/>
      <c r="S178" s="237"/>
      <c r="T178" s="237"/>
      <c r="U178" s="237"/>
      <c r="V178" s="237"/>
      <c r="W178" s="237"/>
      <c r="X178" s="237"/>
    </row>
    <row r="179" spans="1:24" ht="14.25">
      <c r="A179" s="336"/>
      <c r="B179" s="335"/>
      <c r="C179" s="335"/>
      <c r="D179" s="335"/>
      <c r="E179" s="335"/>
      <c r="F179" s="335"/>
      <c r="G179" s="335"/>
      <c r="H179" s="335"/>
      <c r="I179" s="335"/>
      <c r="J179" s="335"/>
      <c r="K179" s="335"/>
      <c r="L179" s="335"/>
      <c r="M179" s="335"/>
      <c r="N179" s="335"/>
      <c r="O179" s="335"/>
      <c r="P179" s="2"/>
      <c r="Q179" s="237"/>
      <c r="R179" s="237"/>
      <c r="S179" s="237"/>
      <c r="T179" s="237"/>
      <c r="U179" s="237"/>
      <c r="V179" s="237"/>
      <c r="W179" s="237"/>
      <c r="X179" s="237"/>
    </row>
    <row r="180" spans="1:24" ht="14.25">
      <c r="A180" s="336"/>
      <c r="B180" s="335"/>
      <c r="C180" s="335"/>
      <c r="D180" s="335"/>
      <c r="E180" s="335"/>
      <c r="F180" s="335"/>
      <c r="G180" s="335"/>
      <c r="H180" s="335"/>
      <c r="I180" s="335"/>
      <c r="J180" s="335"/>
      <c r="K180" s="335"/>
      <c r="L180" s="335"/>
      <c r="M180" s="335"/>
      <c r="N180" s="335"/>
      <c r="O180" s="335"/>
      <c r="P180" s="2"/>
      <c r="Q180" s="237"/>
      <c r="R180" s="237"/>
      <c r="S180" s="237"/>
      <c r="T180" s="237"/>
      <c r="U180" s="237"/>
      <c r="V180" s="237"/>
      <c r="W180" s="237"/>
      <c r="X180" s="237"/>
    </row>
    <row r="181" spans="1:24" ht="14.25">
      <c r="A181" s="337"/>
      <c r="B181" s="335"/>
      <c r="C181" s="335"/>
      <c r="D181" s="335"/>
      <c r="E181" s="335"/>
      <c r="F181" s="335"/>
      <c r="G181" s="335"/>
      <c r="H181" s="335"/>
      <c r="I181" s="335"/>
      <c r="J181" s="335"/>
      <c r="K181" s="335"/>
      <c r="L181" s="335"/>
      <c r="M181" s="335"/>
      <c r="N181" s="335"/>
      <c r="O181" s="335"/>
      <c r="P181" s="2"/>
      <c r="Q181" s="237"/>
      <c r="R181" s="237"/>
      <c r="S181" s="237"/>
      <c r="T181" s="237"/>
      <c r="U181" s="237"/>
      <c r="V181" s="237"/>
      <c r="W181" s="237"/>
      <c r="X181" s="237"/>
    </row>
    <row r="182" spans="1:24" ht="14.25">
      <c r="A182" s="337"/>
      <c r="B182" s="335"/>
      <c r="C182" s="335"/>
      <c r="D182" s="335"/>
      <c r="E182" s="335"/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2"/>
      <c r="Q182" s="237"/>
      <c r="R182" s="237"/>
      <c r="S182" s="237"/>
      <c r="T182" s="237"/>
      <c r="U182" s="237"/>
      <c r="V182" s="237"/>
      <c r="W182" s="237"/>
      <c r="X182" s="237"/>
    </row>
    <row r="183" spans="1:24" ht="14.25">
      <c r="A183" s="337"/>
      <c r="B183" s="335"/>
      <c r="C183" s="335"/>
      <c r="D183" s="335"/>
      <c r="E183" s="335"/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2"/>
      <c r="Q183" s="237"/>
      <c r="R183" s="237"/>
      <c r="S183" s="237"/>
      <c r="T183" s="237"/>
      <c r="U183" s="237"/>
      <c r="V183" s="237"/>
      <c r="W183" s="237"/>
      <c r="X183" s="237"/>
    </row>
    <row r="184" spans="17:24" ht="14.25">
      <c r="Q184" s="237"/>
      <c r="R184" s="237"/>
      <c r="S184" s="237"/>
      <c r="T184" s="237"/>
      <c r="U184" s="237"/>
      <c r="V184" s="237"/>
      <c r="W184" s="237"/>
      <c r="X184" s="237"/>
    </row>
    <row r="185" spans="17:24" ht="14.25">
      <c r="Q185" s="237"/>
      <c r="R185" s="237"/>
      <c r="S185" s="237"/>
      <c r="T185" s="237"/>
      <c r="U185" s="237"/>
      <c r="V185" s="237"/>
      <c r="W185" s="237"/>
      <c r="X185" s="237"/>
    </row>
    <row r="186" spans="17:24" ht="14.25">
      <c r="Q186" s="237"/>
      <c r="R186" s="237"/>
      <c r="S186" s="237"/>
      <c r="T186" s="237"/>
      <c r="U186" s="237"/>
      <c r="V186" s="237"/>
      <c r="W186" s="237"/>
      <c r="X186" s="237"/>
    </row>
    <row r="187" spans="17:24" ht="14.25">
      <c r="Q187" s="237"/>
      <c r="R187" s="237"/>
      <c r="S187" s="237"/>
      <c r="T187" s="237"/>
      <c r="U187" s="237"/>
      <c r="V187" s="237"/>
      <c r="W187" s="237"/>
      <c r="X187" s="237"/>
    </row>
    <row r="188" spans="17:24" ht="14.25">
      <c r="Q188" s="237"/>
      <c r="R188" s="237"/>
      <c r="S188" s="237"/>
      <c r="T188" s="237"/>
      <c r="U188" s="237"/>
      <c r="V188" s="237"/>
      <c r="W188" s="237"/>
      <c r="X188" s="237"/>
    </row>
    <row r="189" spans="17:24" ht="14.25">
      <c r="Q189" s="237"/>
      <c r="R189" s="237"/>
      <c r="S189" s="237"/>
      <c r="T189" s="237"/>
      <c r="U189" s="237"/>
      <c r="V189" s="237"/>
      <c r="W189" s="237"/>
      <c r="X189" s="237"/>
    </row>
    <row r="190" spans="17:24" ht="14.25">
      <c r="Q190" s="237"/>
      <c r="R190" s="237"/>
      <c r="S190" s="237"/>
      <c r="T190" s="237"/>
      <c r="U190" s="237"/>
      <c r="V190" s="237"/>
      <c r="W190" s="237"/>
      <c r="X190" s="237"/>
    </row>
    <row r="191" spans="17:24" ht="14.25">
      <c r="Q191" s="237"/>
      <c r="R191" s="237"/>
      <c r="S191" s="237"/>
      <c r="T191" s="237"/>
      <c r="U191" s="237"/>
      <c r="V191" s="237"/>
      <c r="W191" s="237"/>
      <c r="X191" s="237"/>
    </row>
    <row r="192" spans="17:24" ht="14.25">
      <c r="Q192" s="237"/>
      <c r="R192" s="237"/>
      <c r="S192" s="237"/>
      <c r="T192" s="237"/>
      <c r="U192" s="237"/>
      <c r="V192" s="237"/>
      <c r="W192" s="237"/>
      <c r="X192" s="237"/>
    </row>
    <row r="193" spans="17:24" ht="14.25">
      <c r="Q193" s="237"/>
      <c r="R193" s="237"/>
      <c r="S193" s="237"/>
      <c r="T193" s="237"/>
      <c r="U193" s="237"/>
      <c r="V193" s="237"/>
      <c r="W193" s="237"/>
      <c r="X193" s="237"/>
    </row>
    <row r="194" spans="17:24" ht="14.25">
      <c r="Q194" s="237"/>
      <c r="R194" s="237"/>
      <c r="S194" s="237"/>
      <c r="T194" s="237"/>
      <c r="U194" s="237"/>
      <c r="V194" s="237"/>
      <c r="W194" s="237"/>
      <c r="X194" s="237"/>
    </row>
    <row r="195" spans="17:24" ht="14.25">
      <c r="Q195" s="237"/>
      <c r="R195" s="237"/>
      <c r="S195" s="237"/>
      <c r="T195" s="237"/>
      <c r="U195" s="237"/>
      <c r="V195" s="237"/>
      <c r="W195" s="237"/>
      <c r="X195" s="237"/>
    </row>
    <row r="196" spans="17:24" ht="14.25">
      <c r="Q196" s="237"/>
      <c r="R196" s="237"/>
      <c r="S196" s="237"/>
      <c r="T196" s="237"/>
      <c r="U196" s="237"/>
      <c r="V196" s="237"/>
      <c r="W196" s="237"/>
      <c r="X196" s="237"/>
    </row>
    <row r="197" spans="17:24" ht="14.25">
      <c r="Q197" s="237"/>
      <c r="R197" s="237"/>
      <c r="S197" s="237"/>
      <c r="T197" s="237"/>
      <c r="U197" s="237"/>
      <c r="V197" s="237"/>
      <c r="W197" s="237"/>
      <c r="X197" s="237"/>
    </row>
    <row r="198" spans="17:24" ht="14.25">
      <c r="Q198" s="237"/>
      <c r="R198" s="237"/>
      <c r="S198" s="237"/>
      <c r="T198" s="237"/>
      <c r="U198" s="237"/>
      <c r="V198" s="237"/>
      <c r="W198" s="237"/>
      <c r="X198" s="237"/>
    </row>
    <row r="199" spans="17:24" ht="14.25">
      <c r="Q199" s="237"/>
      <c r="R199" s="237"/>
      <c r="S199" s="237"/>
      <c r="T199" s="237"/>
      <c r="U199" s="237"/>
      <c r="V199" s="237"/>
      <c r="W199" s="237"/>
      <c r="X199" s="237"/>
    </row>
    <row r="200" spans="17:24" ht="14.25">
      <c r="Q200" s="237"/>
      <c r="R200" s="237"/>
      <c r="S200" s="237"/>
      <c r="T200" s="237"/>
      <c r="U200" s="237"/>
      <c r="V200" s="237"/>
      <c r="W200" s="237"/>
      <c r="X200" s="237"/>
    </row>
    <row r="201" spans="17:24" ht="14.25">
      <c r="Q201" s="237"/>
      <c r="R201" s="237"/>
      <c r="S201" s="237"/>
      <c r="T201" s="237"/>
      <c r="U201" s="237"/>
      <c r="V201" s="237"/>
      <c r="W201" s="237"/>
      <c r="X201" s="237"/>
    </row>
    <row r="202" spans="17:24" ht="14.25">
      <c r="Q202" s="237"/>
      <c r="R202" s="237"/>
      <c r="S202" s="237"/>
      <c r="T202" s="237"/>
      <c r="U202" s="237"/>
      <c r="V202" s="237"/>
      <c r="W202" s="237"/>
      <c r="X202" s="237"/>
    </row>
    <row r="203" spans="17:24" ht="14.25">
      <c r="Q203" s="237"/>
      <c r="R203" s="237"/>
      <c r="S203" s="237"/>
      <c r="T203" s="237"/>
      <c r="U203" s="237"/>
      <c r="V203" s="237"/>
      <c r="W203" s="237"/>
      <c r="X203" s="237"/>
    </row>
    <row r="204" spans="17:24" ht="14.25">
      <c r="Q204" s="237"/>
      <c r="R204" s="237"/>
      <c r="S204" s="237"/>
      <c r="T204" s="237"/>
      <c r="U204" s="237"/>
      <c r="V204" s="237"/>
      <c r="W204" s="237"/>
      <c r="X204" s="237"/>
    </row>
    <row r="205" spans="17:24" ht="14.25">
      <c r="Q205" s="237"/>
      <c r="R205" s="237"/>
      <c r="S205" s="237"/>
      <c r="T205" s="237"/>
      <c r="U205" s="237"/>
      <c r="V205" s="237"/>
      <c r="W205" s="237"/>
      <c r="X205" s="237"/>
    </row>
    <row r="206" spans="17:24" ht="14.25">
      <c r="Q206" s="237"/>
      <c r="R206" s="237"/>
      <c r="S206" s="237"/>
      <c r="T206" s="237"/>
      <c r="U206" s="237"/>
      <c r="V206" s="237"/>
      <c r="W206" s="237"/>
      <c r="X206" s="237"/>
    </row>
    <row r="207" spans="17:24" ht="14.25">
      <c r="Q207" s="237"/>
      <c r="R207" s="237"/>
      <c r="S207" s="237"/>
      <c r="T207" s="237"/>
      <c r="U207" s="237"/>
      <c r="V207" s="237"/>
      <c r="W207" s="237"/>
      <c r="X207" s="237"/>
    </row>
    <row r="208" spans="17:24" ht="14.25">
      <c r="Q208" s="237"/>
      <c r="R208" s="237"/>
      <c r="S208" s="237"/>
      <c r="T208" s="237"/>
      <c r="U208" s="237"/>
      <c r="V208" s="237"/>
      <c r="W208" s="237"/>
      <c r="X208" s="237"/>
    </row>
    <row r="209" spans="17:24" ht="14.25">
      <c r="Q209" s="237"/>
      <c r="R209" s="237"/>
      <c r="S209" s="237"/>
      <c r="T209" s="237"/>
      <c r="U209" s="237"/>
      <c r="V209" s="237"/>
      <c r="W209" s="237"/>
      <c r="X209" s="237"/>
    </row>
    <row r="210" spans="17:24" ht="14.25">
      <c r="Q210" s="237"/>
      <c r="R210" s="237"/>
      <c r="S210" s="237"/>
      <c r="T210" s="237"/>
      <c r="U210" s="237"/>
      <c r="V210" s="237"/>
      <c r="W210" s="237"/>
      <c r="X210" s="237"/>
    </row>
    <row r="211" spans="17:24" ht="14.25">
      <c r="Q211" s="237"/>
      <c r="R211" s="237"/>
      <c r="S211" s="237"/>
      <c r="T211" s="237"/>
      <c r="U211" s="237"/>
      <c r="V211" s="237"/>
      <c r="W211" s="237"/>
      <c r="X211" s="237"/>
    </row>
    <row r="212" spans="17:24" ht="14.25">
      <c r="Q212" s="237"/>
      <c r="R212" s="237"/>
      <c r="S212" s="237"/>
      <c r="T212" s="237"/>
      <c r="U212" s="237"/>
      <c r="V212" s="237"/>
      <c r="W212" s="237"/>
      <c r="X212" s="237"/>
    </row>
    <row r="213" spans="17:24" ht="14.25">
      <c r="Q213" s="237"/>
      <c r="R213" s="237"/>
      <c r="S213" s="237"/>
      <c r="T213" s="237"/>
      <c r="U213" s="237"/>
      <c r="V213" s="237"/>
      <c r="W213" s="237"/>
      <c r="X213" s="237"/>
    </row>
    <row r="214" spans="17:24" ht="14.25">
      <c r="Q214" s="237"/>
      <c r="R214" s="237"/>
      <c r="S214" s="237"/>
      <c r="T214" s="237"/>
      <c r="U214" s="237"/>
      <c r="V214" s="237"/>
      <c r="W214" s="237"/>
      <c r="X214" s="237"/>
    </row>
    <row r="215" spans="17:24" ht="14.25">
      <c r="Q215" s="237"/>
      <c r="R215" s="237"/>
      <c r="S215" s="237"/>
      <c r="T215" s="237"/>
      <c r="U215" s="237"/>
      <c r="V215" s="237"/>
      <c r="W215" s="237"/>
      <c r="X215" s="237"/>
    </row>
    <row r="216" spans="17:24" ht="14.25">
      <c r="Q216" s="237"/>
      <c r="R216" s="237"/>
      <c r="S216" s="237"/>
      <c r="T216" s="237"/>
      <c r="U216" s="237"/>
      <c r="V216" s="237"/>
      <c r="W216" s="237"/>
      <c r="X216" s="237"/>
    </row>
    <row r="217" spans="17:24" ht="14.25">
      <c r="Q217" s="237"/>
      <c r="R217" s="237"/>
      <c r="S217" s="237"/>
      <c r="T217" s="237"/>
      <c r="U217" s="237"/>
      <c r="V217" s="237"/>
      <c r="W217" s="237"/>
      <c r="X217" s="237"/>
    </row>
    <row r="218" spans="17:24" ht="14.25">
      <c r="Q218" s="237"/>
      <c r="R218" s="237"/>
      <c r="S218" s="237"/>
      <c r="T218" s="237"/>
      <c r="U218" s="237"/>
      <c r="V218" s="237"/>
      <c r="W218" s="237"/>
      <c r="X218" s="237"/>
    </row>
    <row r="219" spans="17:24" ht="14.25">
      <c r="Q219" s="237"/>
      <c r="R219" s="237"/>
      <c r="S219" s="237"/>
      <c r="T219" s="237"/>
      <c r="U219" s="237"/>
      <c r="V219" s="237"/>
      <c r="W219" s="237"/>
      <c r="X219" s="237"/>
    </row>
    <row r="220" spans="17:24" ht="14.25">
      <c r="Q220" s="237"/>
      <c r="R220" s="237"/>
      <c r="S220" s="237"/>
      <c r="T220" s="237"/>
      <c r="U220" s="237"/>
      <c r="V220" s="237"/>
      <c r="W220" s="237"/>
      <c r="X220" s="237"/>
    </row>
    <row r="221" spans="17:24" ht="14.25">
      <c r="Q221" s="237"/>
      <c r="R221" s="237"/>
      <c r="S221" s="237"/>
      <c r="T221" s="237"/>
      <c r="U221" s="237"/>
      <c r="V221" s="237"/>
      <c r="W221" s="237"/>
      <c r="X221" s="237"/>
    </row>
    <row r="222" spans="17:24" ht="14.25">
      <c r="Q222" s="237"/>
      <c r="R222" s="237"/>
      <c r="S222" s="237"/>
      <c r="T222" s="237"/>
      <c r="U222" s="237"/>
      <c r="V222" s="237"/>
      <c r="W222" s="237"/>
      <c r="X222" s="237"/>
    </row>
    <row r="223" spans="17:24" ht="14.25">
      <c r="Q223" s="237"/>
      <c r="R223" s="237"/>
      <c r="S223" s="237"/>
      <c r="T223" s="237"/>
      <c r="U223" s="237"/>
      <c r="V223" s="237"/>
      <c r="W223" s="237"/>
      <c r="X223" s="237"/>
    </row>
    <row r="224" spans="17:24" ht="14.25">
      <c r="Q224" s="237"/>
      <c r="R224" s="237"/>
      <c r="S224" s="237"/>
      <c r="T224" s="237"/>
      <c r="U224" s="237"/>
      <c r="V224" s="237"/>
      <c r="W224" s="237"/>
      <c r="X224" s="237"/>
    </row>
    <row r="225" spans="17:24" ht="14.25">
      <c r="Q225" s="237"/>
      <c r="R225" s="237"/>
      <c r="S225" s="237"/>
      <c r="T225" s="237"/>
      <c r="U225" s="237"/>
      <c r="V225" s="237"/>
      <c r="W225" s="237"/>
      <c r="X225" s="237"/>
    </row>
    <row r="226" spans="17:24" ht="14.25">
      <c r="Q226" s="237"/>
      <c r="R226" s="237"/>
      <c r="S226" s="237"/>
      <c r="T226" s="237"/>
      <c r="U226" s="237"/>
      <c r="V226" s="237"/>
      <c r="W226" s="237"/>
      <c r="X226" s="237"/>
    </row>
    <row r="227" spans="17:24" ht="14.25">
      <c r="Q227" s="237"/>
      <c r="R227" s="237"/>
      <c r="S227" s="237"/>
      <c r="T227" s="237"/>
      <c r="U227" s="237"/>
      <c r="V227" s="237"/>
      <c r="W227" s="237"/>
      <c r="X227" s="237"/>
    </row>
    <row r="228" spans="17:24" ht="14.25">
      <c r="Q228" s="237"/>
      <c r="R228" s="237"/>
      <c r="S228" s="237"/>
      <c r="T228" s="237"/>
      <c r="U228" s="237"/>
      <c r="V228" s="237"/>
      <c r="W228" s="237"/>
      <c r="X228" s="237"/>
    </row>
    <row r="229" spans="17:24" ht="14.25">
      <c r="Q229" s="237"/>
      <c r="R229" s="237"/>
      <c r="S229" s="237"/>
      <c r="T229" s="237"/>
      <c r="U229" s="237"/>
      <c r="V229" s="237"/>
      <c r="W229" s="237"/>
      <c r="X229" s="237"/>
    </row>
    <row r="230" spans="17:24" ht="14.25">
      <c r="Q230" s="237"/>
      <c r="R230" s="237"/>
      <c r="S230" s="237"/>
      <c r="T230" s="237"/>
      <c r="U230" s="237"/>
      <c r="V230" s="237"/>
      <c r="W230" s="237"/>
      <c r="X230" s="237"/>
    </row>
    <row r="231" spans="17:24" ht="14.25">
      <c r="Q231" s="237"/>
      <c r="R231" s="237"/>
      <c r="S231" s="237"/>
      <c r="T231" s="237"/>
      <c r="U231" s="237"/>
      <c r="V231" s="237"/>
      <c r="W231" s="237"/>
      <c r="X231" s="237"/>
    </row>
    <row r="232" spans="17:24" ht="14.25">
      <c r="Q232" s="237"/>
      <c r="R232" s="237"/>
      <c r="S232" s="237"/>
      <c r="T232" s="237"/>
      <c r="U232" s="237"/>
      <c r="V232" s="237"/>
      <c r="W232" s="237"/>
      <c r="X232" s="237"/>
    </row>
    <row r="233" spans="17:24" ht="14.25">
      <c r="Q233" s="237"/>
      <c r="R233" s="237"/>
      <c r="S233" s="237"/>
      <c r="T233" s="237"/>
      <c r="U233" s="237"/>
      <c r="V233" s="237"/>
      <c r="W233" s="237"/>
      <c r="X233" s="237"/>
    </row>
    <row r="234" spans="17:24" ht="14.25">
      <c r="Q234" s="237"/>
      <c r="R234" s="237"/>
      <c r="S234" s="237"/>
      <c r="T234" s="237"/>
      <c r="U234" s="237"/>
      <c r="V234" s="237"/>
      <c r="W234" s="237"/>
      <c r="X234" s="237"/>
    </row>
    <row r="235" spans="17:24" ht="14.25">
      <c r="Q235" s="237"/>
      <c r="R235" s="237"/>
      <c r="S235" s="237"/>
      <c r="T235" s="237"/>
      <c r="U235" s="237"/>
      <c r="V235" s="237"/>
      <c r="W235" s="237"/>
      <c r="X235" s="237"/>
    </row>
    <row r="236" spans="17:24" ht="14.25">
      <c r="Q236" s="237"/>
      <c r="R236" s="237"/>
      <c r="S236" s="237"/>
      <c r="T236" s="237"/>
      <c r="U236" s="237"/>
      <c r="V236" s="237"/>
      <c r="W236" s="237"/>
      <c r="X236" s="237"/>
    </row>
    <row r="237" spans="17:24" ht="14.25">
      <c r="Q237" s="237"/>
      <c r="R237" s="237"/>
      <c r="S237" s="237"/>
      <c r="T237" s="237"/>
      <c r="U237" s="237"/>
      <c r="V237" s="237"/>
      <c r="W237" s="237"/>
      <c r="X237" s="237"/>
    </row>
    <row r="238" spans="17:24" ht="14.25">
      <c r="Q238" s="237"/>
      <c r="R238" s="237"/>
      <c r="S238" s="237"/>
      <c r="T238" s="237"/>
      <c r="U238" s="237"/>
      <c r="V238" s="237"/>
      <c r="W238" s="237"/>
      <c r="X238" s="237"/>
    </row>
    <row r="239" spans="17:24" ht="14.25">
      <c r="Q239" s="237"/>
      <c r="R239" s="237"/>
      <c r="S239" s="237"/>
      <c r="T239" s="237"/>
      <c r="U239" s="237"/>
      <c r="V239" s="237"/>
      <c r="W239" s="237"/>
      <c r="X239" s="237"/>
    </row>
    <row r="240" spans="17:24" ht="14.25">
      <c r="Q240" s="237"/>
      <c r="R240" s="237"/>
      <c r="S240" s="237"/>
      <c r="T240" s="237"/>
      <c r="U240" s="237"/>
      <c r="V240" s="237"/>
      <c r="W240" s="237"/>
      <c r="X240" s="237"/>
    </row>
    <row r="241" spans="17:24" ht="14.25">
      <c r="Q241" s="237"/>
      <c r="R241" s="237"/>
      <c r="S241" s="237"/>
      <c r="T241" s="237"/>
      <c r="U241" s="237"/>
      <c r="V241" s="237"/>
      <c r="W241" s="237"/>
      <c r="X241" s="237"/>
    </row>
    <row r="242" spans="17:24" ht="14.25">
      <c r="Q242" s="237"/>
      <c r="R242" s="237"/>
      <c r="S242" s="237"/>
      <c r="T242" s="237"/>
      <c r="U242" s="237"/>
      <c r="V242" s="237"/>
      <c r="W242" s="237"/>
      <c r="X242" s="237"/>
    </row>
    <row r="243" spans="17:24" ht="14.25">
      <c r="Q243" s="237"/>
      <c r="R243" s="237"/>
      <c r="S243" s="237"/>
      <c r="T243" s="237"/>
      <c r="U243" s="237"/>
      <c r="V243" s="237"/>
      <c r="W243" s="237"/>
      <c r="X243" s="237"/>
    </row>
    <row r="244" spans="17:24" ht="14.25">
      <c r="Q244" s="237"/>
      <c r="R244" s="237"/>
      <c r="S244" s="237"/>
      <c r="T244" s="237"/>
      <c r="U244" s="237"/>
      <c r="V244" s="237"/>
      <c r="W244" s="237"/>
      <c r="X244" s="237"/>
    </row>
    <row r="245" spans="17:24" ht="14.25">
      <c r="Q245" s="237"/>
      <c r="R245" s="237"/>
      <c r="S245" s="237"/>
      <c r="T245" s="237"/>
      <c r="U245" s="237"/>
      <c r="V245" s="237"/>
      <c r="W245" s="237"/>
      <c r="X245" s="237"/>
    </row>
    <row r="246" spans="17:24" ht="14.25">
      <c r="Q246" s="237"/>
      <c r="R246" s="237"/>
      <c r="S246" s="237"/>
      <c r="T246" s="237"/>
      <c r="U246" s="237"/>
      <c r="V246" s="237"/>
      <c r="W246" s="237"/>
      <c r="X246" s="237"/>
    </row>
    <row r="247" spans="17:24" ht="14.25">
      <c r="Q247" s="237"/>
      <c r="R247" s="237"/>
      <c r="S247" s="237"/>
      <c r="T247" s="237"/>
      <c r="U247" s="237"/>
      <c r="V247" s="237"/>
      <c r="W247" s="237"/>
      <c r="X247" s="237"/>
    </row>
    <row r="248" spans="17:24" ht="14.25">
      <c r="Q248" s="237"/>
      <c r="R248" s="237"/>
      <c r="S248" s="237"/>
      <c r="T248" s="237"/>
      <c r="U248" s="237"/>
      <c r="V248" s="237"/>
      <c r="W248" s="237"/>
      <c r="X248" s="237"/>
    </row>
    <row r="249" spans="17:24" ht="14.25">
      <c r="Q249" s="237"/>
      <c r="R249" s="237"/>
      <c r="S249" s="237"/>
      <c r="T249" s="237"/>
      <c r="U249" s="237"/>
      <c r="V249" s="237"/>
      <c r="W249" s="237"/>
      <c r="X249" s="237"/>
    </row>
    <row r="250" spans="17:24" ht="14.25">
      <c r="Q250" s="237"/>
      <c r="R250" s="237"/>
      <c r="S250" s="237"/>
      <c r="T250" s="237"/>
      <c r="U250" s="237"/>
      <c r="V250" s="237"/>
      <c r="W250" s="237"/>
      <c r="X250" s="237"/>
    </row>
    <row r="251" spans="17:24" ht="14.25">
      <c r="Q251" s="237"/>
      <c r="R251" s="237"/>
      <c r="S251" s="237"/>
      <c r="T251" s="237"/>
      <c r="U251" s="237"/>
      <c r="V251" s="237"/>
      <c r="W251" s="237"/>
      <c r="X251" s="237"/>
    </row>
    <row r="252" spans="17:24" ht="14.25">
      <c r="Q252" s="237"/>
      <c r="R252" s="237"/>
      <c r="S252" s="237"/>
      <c r="T252" s="237"/>
      <c r="U252" s="237"/>
      <c r="V252" s="237"/>
      <c r="W252" s="237"/>
      <c r="X252" s="237"/>
    </row>
    <row r="253" spans="17:24" ht="14.25">
      <c r="Q253" s="237"/>
      <c r="R253" s="237"/>
      <c r="S253" s="237"/>
      <c r="T253" s="237"/>
      <c r="U253" s="237"/>
      <c r="V253" s="237"/>
      <c r="W253" s="237"/>
      <c r="X253" s="237"/>
    </row>
    <row r="254" spans="17:24" ht="14.25">
      <c r="Q254" s="237"/>
      <c r="R254" s="237"/>
      <c r="S254" s="237"/>
      <c r="T254" s="237"/>
      <c r="U254" s="237"/>
      <c r="V254" s="237"/>
      <c r="W254" s="237"/>
      <c r="X254" s="237"/>
    </row>
    <row r="255" spans="17:24" ht="14.25">
      <c r="Q255" s="237"/>
      <c r="R255" s="237"/>
      <c r="S255" s="237"/>
      <c r="T255" s="237"/>
      <c r="U255" s="237"/>
      <c r="V255" s="237"/>
      <c r="W255" s="237"/>
      <c r="X255" s="237"/>
    </row>
    <row r="256" spans="17:24" ht="14.25">
      <c r="Q256" s="237"/>
      <c r="R256" s="237"/>
      <c r="S256" s="237"/>
      <c r="T256" s="237"/>
      <c r="U256" s="237"/>
      <c r="V256" s="237"/>
      <c r="W256" s="237"/>
      <c r="X256" s="237"/>
    </row>
    <row r="257" spans="17:24" ht="14.25">
      <c r="Q257" s="237"/>
      <c r="R257" s="237"/>
      <c r="S257" s="237"/>
      <c r="T257" s="237"/>
      <c r="U257" s="237"/>
      <c r="V257" s="237"/>
      <c r="W257" s="237"/>
      <c r="X257" s="237"/>
    </row>
    <row r="258" spans="17:24" ht="14.25">
      <c r="Q258" s="237"/>
      <c r="R258" s="237"/>
      <c r="S258" s="237"/>
      <c r="T258" s="237"/>
      <c r="U258" s="237"/>
      <c r="V258" s="237"/>
      <c r="W258" s="237"/>
      <c r="X258" s="237"/>
    </row>
    <row r="259" spans="17:24" ht="14.25">
      <c r="Q259" s="237"/>
      <c r="R259" s="237"/>
      <c r="S259" s="237"/>
      <c r="T259" s="237"/>
      <c r="U259" s="237"/>
      <c r="V259" s="237"/>
      <c r="W259" s="237"/>
      <c r="X259" s="237"/>
    </row>
    <row r="260" spans="17:24" ht="14.25">
      <c r="Q260" s="237"/>
      <c r="R260" s="237"/>
      <c r="S260" s="237"/>
      <c r="T260" s="237"/>
      <c r="U260" s="237"/>
      <c r="V260" s="237"/>
      <c r="W260" s="237"/>
      <c r="X260" s="237"/>
    </row>
    <row r="261" spans="17:24" ht="14.25">
      <c r="Q261" s="237"/>
      <c r="R261" s="237"/>
      <c r="S261" s="237"/>
      <c r="T261" s="237"/>
      <c r="U261" s="237"/>
      <c r="V261" s="237"/>
      <c r="W261" s="237"/>
      <c r="X261" s="237"/>
    </row>
    <row r="262" spans="17:24" ht="14.25">
      <c r="Q262" s="237"/>
      <c r="R262" s="237"/>
      <c r="S262" s="237"/>
      <c r="T262" s="237"/>
      <c r="U262" s="237"/>
      <c r="V262" s="237"/>
      <c r="W262" s="237"/>
      <c r="X262" s="237"/>
    </row>
    <row r="263" spans="17:24" ht="14.25">
      <c r="Q263" s="237"/>
      <c r="R263" s="237"/>
      <c r="S263" s="237"/>
      <c r="T263" s="237"/>
      <c r="U263" s="237"/>
      <c r="V263" s="237"/>
      <c r="W263" s="237"/>
      <c r="X263" s="237"/>
    </row>
    <row r="264" spans="17:24" ht="14.25">
      <c r="Q264" s="237"/>
      <c r="R264" s="237"/>
      <c r="S264" s="237"/>
      <c r="T264" s="237"/>
      <c r="U264" s="237"/>
      <c r="V264" s="237"/>
      <c r="W264" s="237"/>
      <c r="X264" s="237"/>
    </row>
    <row r="265" spans="17:24" ht="14.25">
      <c r="Q265" s="237"/>
      <c r="R265" s="237"/>
      <c r="S265" s="237"/>
      <c r="T265" s="237"/>
      <c r="U265" s="237"/>
      <c r="V265" s="237"/>
      <c r="W265" s="237"/>
      <c r="X265" s="237"/>
    </row>
    <row r="266" spans="17:24" ht="14.25">
      <c r="Q266" s="237"/>
      <c r="R266" s="237"/>
      <c r="S266" s="237"/>
      <c r="T266" s="237"/>
      <c r="U266" s="237"/>
      <c r="V266" s="237"/>
      <c r="W266" s="237"/>
      <c r="X266" s="237"/>
    </row>
    <row r="267" spans="17:24" ht="14.25">
      <c r="Q267" s="237"/>
      <c r="R267" s="237"/>
      <c r="S267" s="237"/>
      <c r="T267" s="237"/>
      <c r="U267" s="237"/>
      <c r="V267" s="237"/>
      <c r="W267" s="237"/>
      <c r="X267" s="237"/>
    </row>
    <row r="268" spans="17:24" ht="14.25">
      <c r="Q268" s="237"/>
      <c r="R268" s="237"/>
      <c r="S268" s="237"/>
      <c r="T268" s="237"/>
      <c r="U268" s="237"/>
      <c r="V268" s="237"/>
      <c r="W268" s="237"/>
      <c r="X268" s="237"/>
    </row>
    <row r="269" spans="17:24" ht="14.25">
      <c r="Q269" s="237"/>
      <c r="R269" s="237"/>
      <c r="S269" s="237"/>
      <c r="T269" s="237"/>
      <c r="U269" s="237"/>
      <c r="V269" s="237"/>
      <c r="W269" s="237"/>
      <c r="X269" s="237"/>
    </row>
    <row r="270" spans="17:24" ht="14.25">
      <c r="Q270" s="2"/>
      <c r="R270" s="237"/>
      <c r="S270" s="237"/>
      <c r="T270" s="237"/>
      <c r="U270" s="237"/>
      <c r="V270" s="237"/>
      <c r="W270" s="237"/>
      <c r="X270" s="237"/>
    </row>
    <row r="271" spans="17:24" ht="14.25">
      <c r="Q271" s="237"/>
      <c r="R271" s="237"/>
      <c r="S271" s="237"/>
      <c r="T271" s="237"/>
      <c r="U271" s="237"/>
      <c r="V271" s="237"/>
      <c r="W271" s="237"/>
      <c r="X271" s="237"/>
    </row>
    <row r="272" spans="17:24" ht="14.25">
      <c r="Q272" s="2"/>
      <c r="R272" s="2"/>
      <c r="S272" s="2"/>
      <c r="T272" s="2"/>
      <c r="U272" s="2"/>
      <c r="V272" s="2"/>
      <c r="W272" s="2"/>
      <c r="X272" s="2"/>
    </row>
    <row r="273" spans="17:24" ht="14.25">
      <c r="Q273" s="2"/>
      <c r="R273" s="2"/>
      <c r="S273" s="2"/>
      <c r="T273" s="2"/>
      <c r="U273" s="2"/>
      <c r="V273" s="2"/>
      <c r="W273" s="2"/>
      <c r="X273" s="2"/>
    </row>
  </sheetData>
  <sheetProtection/>
  <mergeCells count="20">
    <mergeCell ref="B41:Y41"/>
    <mergeCell ref="B54:Y54"/>
    <mergeCell ref="B66:Y66"/>
    <mergeCell ref="B77:Y77"/>
    <mergeCell ref="T3:U3"/>
    <mergeCell ref="V3:W3"/>
    <mergeCell ref="X3:Y3"/>
    <mergeCell ref="B5:Y5"/>
    <mergeCell ref="B15:Y15"/>
    <mergeCell ref="B28:Y28"/>
    <mergeCell ref="B2:Y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hyperlinks>
    <hyperlink ref="A32" r:id="rId1" display="https://www.facebook.com/profile.php?id=1203134906"/>
    <hyperlink ref="A33" r:id="rId2" display="https://www.facebook.com/juansebastian.ramirezrugeles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116"/>
  <sheetViews>
    <sheetView tabSelected="1" zoomScalePageLayoutView="0" workbookViewId="0" topLeftCell="A61">
      <selection activeCell="AA74" sqref="AA74:AA77"/>
    </sheetView>
  </sheetViews>
  <sheetFormatPr defaultColWidth="11.421875" defaultRowHeight="15"/>
  <cols>
    <col min="2" max="2" width="36.421875" style="0" bestFit="1" customWidth="1"/>
    <col min="3" max="12" width="5.28125" style="0" customWidth="1"/>
    <col min="13" max="26" width="5.421875" style="0" customWidth="1"/>
    <col min="27" max="27" width="6.8515625" style="0" customWidth="1"/>
  </cols>
  <sheetData>
    <row r="1" ht="15" thickBot="1"/>
    <row r="2" spans="2:27" ht="15" thickBot="1">
      <c r="B2" s="35" t="s">
        <v>343</v>
      </c>
      <c r="C2" s="357" t="s">
        <v>51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3"/>
      <c r="Y2" s="360" t="s">
        <v>405</v>
      </c>
      <c r="Z2" s="361"/>
      <c r="AA2" s="362"/>
    </row>
    <row r="3" spans="2:27" ht="14.25">
      <c r="B3" s="345" t="s">
        <v>5</v>
      </c>
      <c r="C3" s="351" t="s">
        <v>47</v>
      </c>
      <c r="D3" s="353" t="s">
        <v>48</v>
      </c>
      <c r="E3" s="351" t="s">
        <v>47</v>
      </c>
      <c r="F3" s="353" t="s">
        <v>48</v>
      </c>
      <c r="G3" s="351" t="s">
        <v>47</v>
      </c>
      <c r="H3" s="353" t="s">
        <v>48</v>
      </c>
      <c r="I3" s="351" t="s">
        <v>47</v>
      </c>
      <c r="J3" s="353" t="s">
        <v>48</v>
      </c>
      <c r="K3" s="351" t="s">
        <v>47</v>
      </c>
      <c r="L3" s="353" t="s">
        <v>48</v>
      </c>
      <c r="M3" s="351" t="s">
        <v>47</v>
      </c>
      <c r="N3" s="353" t="s">
        <v>48</v>
      </c>
      <c r="O3" s="351" t="s">
        <v>47</v>
      </c>
      <c r="P3" s="353" t="s">
        <v>48</v>
      </c>
      <c r="Q3" s="351" t="s">
        <v>47</v>
      </c>
      <c r="R3" s="353" t="s">
        <v>48</v>
      </c>
      <c r="S3" s="351" t="s">
        <v>47</v>
      </c>
      <c r="T3" s="353" t="s">
        <v>48</v>
      </c>
      <c r="U3" s="351" t="s">
        <v>47</v>
      </c>
      <c r="V3" s="353" t="s">
        <v>48</v>
      </c>
      <c r="W3" s="355" t="s">
        <v>50</v>
      </c>
      <c r="X3" s="356"/>
      <c r="Y3" s="363"/>
      <c r="Z3" s="364"/>
      <c r="AA3" s="365"/>
    </row>
    <row r="4" spans="2:27" ht="15" thickBot="1">
      <c r="B4" s="346"/>
      <c r="C4" s="352"/>
      <c r="D4" s="354"/>
      <c r="E4" s="352"/>
      <c r="F4" s="354"/>
      <c r="G4" s="352"/>
      <c r="H4" s="354"/>
      <c r="I4" s="352"/>
      <c r="J4" s="354"/>
      <c r="K4" s="352"/>
      <c r="L4" s="354"/>
      <c r="M4" s="352"/>
      <c r="N4" s="354"/>
      <c r="O4" s="352"/>
      <c r="P4" s="354"/>
      <c r="Q4" s="352"/>
      <c r="R4" s="354"/>
      <c r="S4" s="352"/>
      <c r="T4" s="354"/>
      <c r="U4" s="352"/>
      <c r="V4" s="354"/>
      <c r="W4" s="33" t="s">
        <v>47</v>
      </c>
      <c r="X4" s="26" t="s">
        <v>48</v>
      </c>
      <c r="Y4" s="92" t="s">
        <v>47</v>
      </c>
      <c r="Z4" s="93" t="s">
        <v>48</v>
      </c>
      <c r="AA4" s="91" t="s">
        <v>50</v>
      </c>
    </row>
    <row r="5" spans="2:29" ht="15" thickBot="1">
      <c r="B5" s="110" t="s">
        <v>53</v>
      </c>
      <c r="C5" s="358" t="s">
        <v>332</v>
      </c>
      <c r="D5" s="359"/>
      <c r="E5" s="358" t="s">
        <v>333</v>
      </c>
      <c r="F5" s="359"/>
      <c r="G5" s="358" t="s">
        <v>334</v>
      </c>
      <c r="H5" s="359"/>
      <c r="I5" s="358" t="s">
        <v>335</v>
      </c>
      <c r="J5" s="359"/>
      <c r="K5" s="358" t="s">
        <v>336</v>
      </c>
      <c r="L5" s="359"/>
      <c r="M5" s="358" t="s">
        <v>337</v>
      </c>
      <c r="N5" s="359"/>
      <c r="O5" s="358" t="s">
        <v>338</v>
      </c>
      <c r="P5" s="359"/>
      <c r="Q5" s="358" t="s">
        <v>340</v>
      </c>
      <c r="R5" s="359"/>
      <c r="S5" s="358" t="s">
        <v>341</v>
      </c>
      <c r="T5" s="359"/>
      <c r="U5" s="358" t="s">
        <v>342</v>
      </c>
      <c r="V5" s="359"/>
      <c r="W5" s="68">
        <f>+SUM(W6:W14)</f>
        <v>11</v>
      </c>
      <c r="X5" s="69">
        <f>+SUM(X6:X14)</f>
        <v>3</v>
      </c>
      <c r="Y5" s="68">
        <f>+SUM(Y6:Y14)</f>
        <v>11</v>
      </c>
      <c r="Z5" s="69">
        <f>+SUM(Z6:Z14)</f>
        <v>6</v>
      </c>
      <c r="AA5" s="366">
        <f>+Y5+Z5</f>
        <v>17</v>
      </c>
      <c r="AC5">
        <f>+MIN(AA5:AA49,AA52:AA87)</f>
        <v>3</v>
      </c>
    </row>
    <row r="6" spans="2:27" ht="14.25">
      <c r="B6" s="27" t="s">
        <v>344</v>
      </c>
      <c r="C6" s="13"/>
      <c r="D6" s="14"/>
      <c r="E6" s="58"/>
      <c r="F6" s="14"/>
      <c r="G6" s="58"/>
      <c r="H6" s="14"/>
      <c r="I6" s="13"/>
      <c r="J6" s="97"/>
      <c r="K6" s="58"/>
      <c r="L6" s="14"/>
      <c r="M6" s="13"/>
      <c r="N6" s="14"/>
      <c r="O6" s="58"/>
      <c r="P6" s="14"/>
      <c r="Q6" s="58"/>
      <c r="R6" s="14"/>
      <c r="S6" s="58"/>
      <c r="T6" s="14"/>
      <c r="U6" s="58"/>
      <c r="V6" s="14"/>
      <c r="W6" s="81">
        <v>3</v>
      </c>
      <c r="X6" s="82">
        <v>1</v>
      </c>
      <c r="Y6" s="81">
        <v>3</v>
      </c>
      <c r="Z6" s="82">
        <v>2</v>
      </c>
      <c r="AA6" s="367"/>
    </row>
    <row r="7" spans="2:27" ht="14.25">
      <c r="B7" s="28" t="s">
        <v>345</v>
      </c>
      <c r="C7" s="8"/>
      <c r="D7" s="9"/>
      <c r="E7" s="16"/>
      <c r="F7" s="30"/>
      <c r="G7" s="16"/>
      <c r="H7" s="9"/>
      <c r="I7" s="16"/>
      <c r="J7" s="9"/>
      <c r="K7" s="16"/>
      <c r="L7" s="9"/>
      <c r="M7" s="16"/>
      <c r="N7" s="9"/>
      <c r="O7" s="16"/>
      <c r="P7" s="9"/>
      <c r="Q7" s="16"/>
      <c r="R7" s="9"/>
      <c r="S7" s="16"/>
      <c r="T7" s="9"/>
      <c r="U7" s="16"/>
      <c r="V7" s="9"/>
      <c r="W7" s="72">
        <v>1</v>
      </c>
      <c r="X7" s="73"/>
      <c r="Y7" s="72">
        <v>1</v>
      </c>
      <c r="Z7" s="73"/>
      <c r="AA7" s="367"/>
    </row>
    <row r="8" spans="2:27" ht="14.25">
      <c r="B8" s="28" t="s">
        <v>350</v>
      </c>
      <c r="C8" s="10"/>
      <c r="D8" s="9"/>
      <c r="E8" s="8"/>
      <c r="F8" s="9"/>
      <c r="G8" s="16"/>
      <c r="H8" s="9"/>
      <c r="I8" s="16"/>
      <c r="J8" s="9"/>
      <c r="K8" s="16"/>
      <c r="L8" s="9"/>
      <c r="M8" s="16"/>
      <c r="N8" s="9"/>
      <c r="O8" s="16"/>
      <c r="P8" s="9"/>
      <c r="Q8" s="16"/>
      <c r="R8" s="9"/>
      <c r="S8" s="16"/>
      <c r="T8" s="9"/>
      <c r="U8" s="16"/>
      <c r="V8" s="9"/>
      <c r="W8" s="72">
        <v>1</v>
      </c>
      <c r="X8" s="73"/>
      <c r="Y8" s="72">
        <v>1</v>
      </c>
      <c r="Z8" s="73"/>
      <c r="AA8" s="367"/>
    </row>
    <row r="9" spans="2:27" ht="14.25">
      <c r="B9" s="28" t="s">
        <v>351</v>
      </c>
      <c r="C9" s="10"/>
      <c r="D9" s="9"/>
      <c r="E9" s="8"/>
      <c r="F9" s="9"/>
      <c r="G9" s="16"/>
      <c r="H9" s="9"/>
      <c r="I9" s="8"/>
      <c r="J9" s="9"/>
      <c r="K9" s="16"/>
      <c r="L9" s="9"/>
      <c r="M9" s="16"/>
      <c r="N9" s="9"/>
      <c r="O9" s="16"/>
      <c r="P9" s="9"/>
      <c r="Q9" s="16"/>
      <c r="R9" s="9"/>
      <c r="S9" s="16"/>
      <c r="T9" s="9"/>
      <c r="U9" s="16"/>
      <c r="V9" s="9"/>
      <c r="W9" s="72">
        <v>2</v>
      </c>
      <c r="X9" s="73"/>
      <c r="Y9" s="72">
        <v>2</v>
      </c>
      <c r="Z9" s="73"/>
      <c r="AA9" s="367"/>
    </row>
    <row r="10" spans="2:27" ht="14.25">
      <c r="B10" s="28" t="s">
        <v>236</v>
      </c>
      <c r="C10" s="10"/>
      <c r="D10" s="9"/>
      <c r="E10" s="8"/>
      <c r="F10" s="9"/>
      <c r="G10" s="16"/>
      <c r="H10" s="9"/>
      <c r="I10" s="16"/>
      <c r="J10" s="9"/>
      <c r="K10" s="16"/>
      <c r="L10" s="9"/>
      <c r="M10" s="16"/>
      <c r="N10" s="9"/>
      <c r="O10" s="16"/>
      <c r="P10" s="9"/>
      <c r="Q10" s="16"/>
      <c r="R10" s="9"/>
      <c r="S10" s="16"/>
      <c r="T10" s="9"/>
      <c r="U10" s="16"/>
      <c r="V10" s="9"/>
      <c r="W10" s="72">
        <v>1</v>
      </c>
      <c r="X10" s="73"/>
      <c r="Y10" s="72">
        <v>1</v>
      </c>
      <c r="Z10" s="73"/>
      <c r="AA10" s="367"/>
    </row>
    <row r="11" spans="2:27" ht="14.25">
      <c r="B11" s="28" t="s">
        <v>352</v>
      </c>
      <c r="C11" s="10"/>
      <c r="D11" s="9"/>
      <c r="E11" s="10"/>
      <c r="F11" s="17"/>
      <c r="G11" s="16"/>
      <c r="H11" s="9"/>
      <c r="I11" s="16"/>
      <c r="J11" s="9"/>
      <c r="K11" s="16"/>
      <c r="L11" s="9"/>
      <c r="M11" s="16"/>
      <c r="N11" s="9"/>
      <c r="O11" s="16"/>
      <c r="P11" s="9"/>
      <c r="Q11" s="16"/>
      <c r="R11" s="9"/>
      <c r="S11" s="16"/>
      <c r="T11" s="9"/>
      <c r="U11" s="16"/>
      <c r="V11" s="9"/>
      <c r="W11" s="72"/>
      <c r="X11" s="73">
        <v>1</v>
      </c>
      <c r="Y11" s="72"/>
      <c r="Z11" s="73">
        <v>2</v>
      </c>
      <c r="AA11" s="367"/>
    </row>
    <row r="12" spans="2:27" ht="14.25">
      <c r="B12" s="28" t="s">
        <v>362</v>
      </c>
      <c r="C12" s="10"/>
      <c r="D12" s="9"/>
      <c r="E12" s="10"/>
      <c r="F12" s="30"/>
      <c r="G12" s="16"/>
      <c r="H12" s="9"/>
      <c r="I12" s="8"/>
      <c r="J12" s="9"/>
      <c r="K12" s="16"/>
      <c r="L12" s="9"/>
      <c r="M12" s="16"/>
      <c r="N12" s="9"/>
      <c r="O12" s="16"/>
      <c r="P12" s="9"/>
      <c r="Q12" s="16"/>
      <c r="R12" s="9"/>
      <c r="S12" s="16"/>
      <c r="T12" s="9"/>
      <c r="U12" s="16"/>
      <c r="V12" s="9"/>
      <c r="W12" s="72">
        <v>1</v>
      </c>
      <c r="X12" s="73"/>
      <c r="Y12" s="72">
        <v>1</v>
      </c>
      <c r="Z12" s="73"/>
      <c r="AA12" s="367"/>
    </row>
    <row r="13" spans="2:27" ht="14.25">
      <c r="B13" s="28" t="s">
        <v>363</v>
      </c>
      <c r="C13" s="10"/>
      <c r="D13" s="9"/>
      <c r="E13" s="10"/>
      <c r="F13" s="30"/>
      <c r="G13" s="16"/>
      <c r="H13" s="9"/>
      <c r="I13" s="8"/>
      <c r="J13" s="17"/>
      <c r="K13" s="16"/>
      <c r="L13" s="9"/>
      <c r="M13" s="16"/>
      <c r="N13" s="9"/>
      <c r="O13" s="16"/>
      <c r="P13" s="9"/>
      <c r="Q13" s="16"/>
      <c r="R13" s="9"/>
      <c r="S13" s="16"/>
      <c r="T13" s="9"/>
      <c r="U13" s="16"/>
      <c r="V13" s="9"/>
      <c r="W13" s="72">
        <v>1</v>
      </c>
      <c r="X13" s="73">
        <v>1</v>
      </c>
      <c r="Y13" s="72">
        <v>1</v>
      </c>
      <c r="Z13" s="73">
        <v>2</v>
      </c>
      <c r="AA13" s="367"/>
    </row>
    <row r="14" spans="2:27" ht="15" thickBot="1">
      <c r="B14" s="36" t="s">
        <v>365</v>
      </c>
      <c r="C14" s="37"/>
      <c r="D14" s="38"/>
      <c r="E14" s="37"/>
      <c r="F14" s="39"/>
      <c r="G14" s="40"/>
      <c r="H14" s="38"/>
      <c r="I14" s="40"/>
      <c r="J14" s="38"/>
      <c r="K14" s="41"/>
      <c r="L14" s="38"/>
      <c r="M14" s="40"/>
      <c r="N14" s="38"/>
      <c r="O14" s="40"/>
      <c r="P14" s="38"/>
      <c r="Q14" s="40"/>
      <c r="R14" s="38"/>
      <c r="S14" s="40"/>
      <c r="T14" s="38"/>
      <c r="U14" s="40"/>
      <c r="V14" s="38"/>
      <c r="W14" s="74">
        <v>1</v>
      </c>
      <c r="X14" s="75"/>
      <c r="Y14" s="74">
        <v>1</v>
      </c>
      <c r="Z14" s="75"/>
      <c r="AA14" s="367"/>
    </row>
    <row r="15" spans="2:27" ht="15" thickBot="1">
      <c r="B15" s="110" t="s">
        <v>54</v>
      </c>
      <c r="C15" s="358" t="s">
        <v>332</v>
      </c>
      <c r="D15" s="359"/>
      <c r="E15" s="358" t="s">
        <v>333</v>
      </c>
      <c r="F15" s="359"/>
      <c r="G15" s="358" t="s">
        <v>334</v>
      </c>
      <c r="H15" s="359"/>
      <c r="I15" s="358" t="s">
        <v>335</v>
      </c>
      <c r="J15" s="359"/>
      <c r="K15" s="358" t="s">
        <v>336</v>
      </c>
      <c r="L15" s="359"/>
      <c r="M15" s="358" t="s">
        <v>337</v>
      </c>
      <c r="N15" s="359"/>
      <c r="O15" s="358" t="s">
        <v>338</v>
      </c>
      <c r="P15" s="359"/>
      <c r="Q15" s="358" t="s">
        <v>340</v>
      </c>
      <c r="R15" s="359"/>
      <c r="S15" s="358" t="s">
        <v>341</v>
      </c>
      <c r="T15" s="359"/>
      <c r="U15" s="358" t="s">
        <v>342</v>
      </c>
      <c r="V15" s="359"/>
      <c r="W15" s="68">
        <f>+SUM(W16:W18)</f>
        <v>3</v>
      </c>
      <c r="X15" s="69">
        <f>+SUM(X16:X18)</f>
        <v>0</v>
      </c>
      <c r="Y15" s="68">
        <f>+SUM(Y16:Y18)</f>
        <v>3</v>
      </c>
      <c r="Z15" s="69">
        <f>+SUM(Z16:Z18)</f>
        <v>0</v>
      </c>
      <c r="AA15" s="366">
        <f>+Y15+Z15</f>
        <v>3</v>
      </c>
    </row>
    <row r="16" spans="2:27" ht="14.25">
      <c r="B16" s="27" t="s">
        <v>375</v>
      </c>
      <c r="C16" s="13"/>
      <c r="D16" s="14"/>
      <c r="E16" s="58"/>
      <c r="F16" s="14"/>
      <c r="G16" s="15"/>
      <c r="H16" s="19"/>
      <c r="I16" s="58"/>
      <c r="J16" s="14"/>
      <c r="K16" s="15"/>
      <c r="L16" s="19"/>
      <c r="M16" s="58"/>
      <c r="N16" s="14"/>
      <c r="O16" s="15"/>
      <c r="P16" s="19"/>
      <c r="Q16" s="58"/>
      <c r="R16" s="14"/>
      <c r="S16" s="15"/>
      <c r="T16" s="19"/>
      <c r="U16" s="58"/>
      <c r="V16" s="14"/>
      <c r="W16" s="154">
        <v>1</v>
      </c>
      <c r="X16" s="82"/>
      <c r="Y16" s="154">
        <v>1</v>
      </c>
      <c r="Z16" s="82"/>
      <c r="AA16" s="367"/>
    </row>
    <row r="17" spans="2:27" ht="14.25">
      <c r="B17" s="28" t="s">
        <v>354</v>
      </c>
      <c r="C17" s="10"/>
      <c r="D17" s="9"/>
      <c r="E17" s="8"/>
      <c r="F17" s="9"/>
      <c r="G17" s="3"/>
      <c r="H17" s="23"/>
      <c r="I17" s="16"/>
      <c r="J17" s="9"/>
      <c r="K17" s="3"/>
      <c r="L17" s="23"/>
      <c r="M17" s="16"/>
      <c r="N17" s="9"/>
      <c r="O17" s="3"/>
      <c r="P17" s="23"/>
      <c r="Q17" s="16"/>
      <c r="R17" s="9"/>
      <c r="S17" s="3"/>
      <c r="T17" s="23"/>
      <c r="U17" s="16"/>
      <c r="V17" s="9"/>
      <c r="W17" s="7">
        <v>1</v>
      </c>
      <c r="X17" s="73"/>
      <c r="Y17" s="7">
        <v>1</v>
      </c>
      <c r="Z17" s="73"/>
      <c r="AA17" s="367"/>
    </row>
    <row r="18" spans="2:27" ht="15" thickBot="1">
      <c r="B18" s="42" t="s">
        <v>108</v>
      </c>
      <c r="C18" s="11"/>
      <c r="D18" s="12"/>
      <c r="E18" s="32"/>
      <c r="F18" s="12"/>
      <c r="G18" s="43"/>
      <c r="H18" s="44"/>
      <c r="I18" s="18"/>
      <c r="J18" s="12"/>
      <c r="K18" s="43"/>
      <c r="L18" s="44"/>
      <c r="M18" s="18"/>
      <c r="N18" s="12"/>
      <c r="O18" s="43"/>
      <c r="P18" s="44"/>
      <c r="Q18" s="18"/>
      <c r="R18" s="12"/>
      <c r="S18" s="43"/>
      <c r="T18" s="44"/>
      <c r="U18" s="18"/>
      <c r="V18" s="12"/>
      <c r="W18" s="76">
        <v>1</v>
      </c>
      <c r="X18" s="77"/>
      <c r="Y18" s="76">
        <v>1</v>
      </c>
      <c r="Z18" s="77"/>
      <c r="AA18" s="368"/>
    </row>
    <row r="19" spans="2:27" ht="15" thickBot="1">
      <c r="B19" s="110" t="s">
        <v>55</v>
      </c>
      <c r="C19" s="358" t="s">
        <v>332</v>
      </c>
      <c r="D19" s="359"/>
      <c r="E19" s="358" t="s">
        <v>333</v>
      </c>
      <c r="F19" s="359"/>
      <c r="G19" s="358" t="s">
        <v>334</v>
      </c>
      <c r="H19" s="359"/>
      <c r="I19" s="358" t="s">
        <v>335</v>
      </c>
      <c r="J19" s="359"/>
      <c r="K19" s="358" t="s">
        <v>336</v>
      </c>
      <c r="L19" s="359"/>
      <c r="M19" s="358" t="s">
        <v>337</v>
      </c>
      <c r="N19" s="359"/>
      <c r="O19" s="358" t="s">
        <v>338</v>
      </c>
      <c r="P19" s="359"/>
      <c r="Q19" s="358" t="s">
        <v>340</v>
      </c>
      <c r="R19" s="359"/>
      <c r="S19" s="358" t="s">
        <v>341</v>
      </c>
      <c r="T19" s="359"/>
      <c r="U19" s="358" t="s">
        <v>342</v>
      </c>
      <c r="V19" s="359"/>
      <c r="W19" s="68">
        <f>+SUM(W20:W22)</f>
        <v>3</v>
      </c>
      <c r="X19" s="69">
        <f>+SUM(X20:X22)</f>
        <v>0</v>
      </c>
      <c r="Y19" s="68">
        <f>+SUM(Y20:Y22)</f>
        <v>3</v>
      </c>
      <c r="Z19" s="69">
        <f>+SUM(Z20:Z22)</f>
        <v>0</v>
      </c>
      <c r="AA19" s="367">
        <f>+Y19+Z19</f>
        <v>3</v>
      </c>
    </row>
    <row r="20" spans="2:27" ht="14.25">
      <c r="B20" s="45" t="s">
        <v>346</v>
      </c>
      <c r="C20" s="13"/>
      <c r="D20" s="14"/>
      <c r="E20" s="15"/>
      <c r="F20" s="19"/>
      <c r="G20" s="58"/>
      <c r="H20" s="14"/>
      <c r="I20" s="15"/>
      <c r="J20" s="19"/>
      <c r="K20" s="58"/>
      <c r="L20" s="14"/>
      <c r="M20" s="15"/>
      <c r="N20" s="19"/>
      <c r="O20" s="58"/>
      <c r="P20" s="14"/>
      <c r="Q20" s="15"/>
      <c r="R20" s="19"/>
      <c r="S20" s="58"/>
      <c r="T20" s="14"/>
      <c r="U20" s="15"/>
      <c r="V20" s="19"/>
      <c r="W20" s="70">
        <v>1</v>
      </c>
      <c r="X20" s="71"/>
      <c r="Y20" s="70">
        <v>1</v>
      </c>
      <c r="Z20" s="71"/>
      <c r="AA20" s="367"/>
    </row>
    <row r="21" spans="2:27" ht="14.25">
      <c r="B21" s="46" t="s">
        <v>364</v>
      </c>
      <c r="C21" s="16"/>
      <c r="D21" s="9"/>
      <c r="E21" s="3"/>
      <c r="F21" s="23"/>
      <c r="G21" s="16"/>
      <c r="H21" s="9"/>
      <c r="I21" s="29"/>
      <c r="J21" s="23"/>
      <c r="K21" s="16"/>
      <c r="L21" s="9"/>
      <c r="M21" s="3"/>
      <c r="N21" s="23"/>
      <c r="O21" s="16"/>
      <c r="P21" s="9"/>
      <c r="Q21" s="3"/>
      <c r="R21" s="23"/>
      <c r="S21" s="16"/>
      <c r="T21" s="9"/>
      <c r="U21" s="3"/>
      <c r="V21" s="23"/>
      <c r="W21" s="72">
        <v>1</v>
      </c>
      <c r="X21" s="73"/>
      <c r="Y21" s="72">
        <v>1</v>
      </c>
      <c r="Z21" s="73"/>
      <c r="AA21" s="367"/>
    </row>
    <row r="22" spans="2:27" ht="15" thickBot="1">
      <c r="B22" s="47" t="s">
        <v>371</v>
      </c>
      <c r="C22" s="40"/>
      <c r="D22" s="38"/>
      <c r="E22" s="48"/>
      <c r="F22" s="49"/>
      <c r="G22" s="40"/>
      <c r="H22" s="38"/>
      <c r="I22" s="48"/>
      <c r="J22" s="49"/>
      <c r="K22" s="40"/>
      <c r="L22" s="38"/>
      <c r="M22" s="50"/>
      <c r="N22" s="49"/>
      <c r="O22" s="40"/>
      <c r="P22" s="38"/>
      <c r="Q22" s="48"/>
      <c r="R22" s="49"/>
      <c r="S22" s="40"/>
      <c r="T22" s="38"/>
      <c r="U22" s="48"/>
      <c r="V22" s="49"/>
      <c r="W22" s="74">
        <v>1</v>
      </c>
      <c r="X22" s="75"/>
      <c r="Y22" s="74">
        <v>1</v>
      </c>
      <c r="Z22" s="75"/>
      <c r="AA22" s="367"/>
    </row>
    <row r="23" spans="2:27" ht="15" thickBot="1">
      <c r="B23" s="110" t="s">
        <v>56</v>
      </c>
      <c r="C23" s="358" t="s">
        <v>332</v>
      </c>
      <c r="D23" s="359"/>
      <c r="E23" s="358" t="s">
        <v>333</v>
      </c>
      <c r="F23" s="359"/>
      <c r="G23" s="358" t="s">
        <v>334</v>
      </c>
      <c r="H23" s="359"/>
      <c r="I23" s="358" t="s">
        <v>335</v>
      </c>
      <c r="J23" s="359"/>
      <c r="K23" s="358" t="s">
        <v>336</v>
      </c>
      <c r="L23" s="359"/>
      <c r="M23" s="358" t="s">
        <v>337</v>
      </c>
      <c r="N23" s="359"/>
      <c r="O23" s="358" t="s">
        <v>338</v>
      </c>
      <c r="P23" s="359"/>
      <c r="Q23" s="358" t="s">
        <v>340</v>
      </c>
      <c r="R23" s="359"/>
      <c r="S23" s="358" t="s">
        <v>341</v>
      </c>
      <c r="T23" s="359"/>
      <c r="U23" s="358" t="s">
        <v>342</v>
      </c>
      <c r="V23" s="359"/>
      <c r="W23" s="68">
        <f>+SUM(W24:W28)</f>
        <v>5</v>
      </c>
      <c r="X23" s="69">
        <f>+SUM(X24:X28)</f>
        <v>1</v>
      </c>
      <c r="Y23" s="68">
        <f>+SUM(Y24:Y28)</f>
        <v>5</v>
      </c>
      <c r="Z23" s="69">
        <f>+SUM(Z24:Z28)</f>
        <v>2</v>
      </c>
      <c r="AA23" s="366">
        <f>+Y23+Z23</f>
        <v>7</v>
      </c>
    </row>
    <row r="24" spans="2:27" ht="14.25">
      <c r="B24" s="27" t="s">
        <v>347</v>
      </c>
      <c r="C24" s="13"/>
      <c r="D24" s="97"/>
      <c r="E24" s="15"/>
      <c r="F24" s="19"/>
      <c r="G24" s="58"/>
      <c r="H24" s="14"/>
      <c r="I24" s="15"/>
      <c r="J24" s="19"/>
      <c r="K24" s="58"/>
      <c r="L24" s="14"/>
      <c r="M24" s="15"/>
      <c r="N24" s="19"/>
      <c r="O24" s="58"/>
      <c r="P24" s="14"/>
      <c r="Q24" s="15"/>
      <c r="R24" s="19"/>
      <c r="S24" s="58"/>
      <c r="T24" s="14"/>
      <c r="U24" s="15"/>
      <c r="V24" s="19"/>
      <c r="W24" s="70">
        <v>1</v>
      </c>
      <c r="X24" s="71">
        <v>1</v>
      </c>
      <c r="Y24" s="70">
        <v>1</v>
      </c>
      <c r="Z24" s="71">
        <v>2</v>
      </c>
      <c r="AA24" s="367"/>
    </row>
    <row r="25" spans="2:27" ht="14.25">
      <c r="B25" s="28" t="s">
        <v>348</v>
      </c>
      <c r="C25" s="8"/>
      <c r="D25" s="9"/>
      <c r="E25" s="3"/>
      <c r="F25" s="23"/>
      <c r="G25" s="16"/>
      <c r="H25" s="9"/>
      <c r="I25" s="3"/>
      <c r="J25" s="23"/>
      <c r="K25" s="16"/>
      <c r="L25" s="9"/>
      <c r="M25" s="3"/>
      <c r="N25" s="23"/>
      <c r="O25" s="16"/>
      <c r="P25" s="9"/>
      <c r="Q25" s="3"/>
      <c r="R25" s="23"/>
      <c r="S25" s="16"/>
      <c r="T25" s="9"/>
      <c r="U25" s="3"/>
      <c r="V25" s="23"/>
      <c r="W25" s="72">
        <v>1</v>
      </c>
      <c r="X25" s="73"/>
      <c r="Y25" s="72">
        <v>1</v>
      </c>
      <c r="Z25" s="73"/>
      <c r="AA25" s="367"/>
    </row>
    <row r="26" spans="2:27" ht="14.25">
      <c r="B26" s="28" t="s">
        <v>349</v>
      </c>
      <c r="C26" s="8"/>
      <c r="D26" s="9"/>
      <c r="E26" s="3"/>
      <c r="F26" s="23"/>
      <c r="G26" s="16"/>
      <c r="H26" s="9"/>
      <c r="I26" s="3"/>
      <c r="J26" s="23"/>
      <c r="K26" s="16"/>
      <c r="L26" s="9"/>
      <c r="M26" s="3"/>
      <c r="N26" s="23"/>
      <c r="O26" s="16"/>
      <c r="P26" s="9"/>
      <c r="Q26" s="3"/>
      <c r="R26" s="23"/>
      <c r="S26" s="16"/>
      <c r="T26" s="9"/>
      <c r="U26" s="3"/>
      <c r="V26" s="23"/>
      <c r="W26" s="72">
        <v>1</v>
      </c>
      <c r="X26" s="73"/>
      <c r="Y26" s="72">
        <v>1</v>
      </c>
      <c r="Z26" s="73"/>
      <c r="AA26" s="367"/>
    </row>
    <row r="27" spans="2:27" ht="14.25">
      <c r="B27" s="28" t="s">
        <v>370</v>
      </c>
      <c r="C27" s="10"/>
      <c r="D27" s="9"/>
      <c r="E27" s="3"/>
      <c r="F27" s="23"/>
      <c r="G27" s="16"/>
      <c r="H27" s="9"/>
      <c r="I27" s="3"/>
      <c r="J27" s="23"/>
      <c r="K27" s="8"/>
      <c r="L27" s="9"/>
      <c r="M27" s="3"/>
      <c r="N27" s="23"/>
      <c r="O27" s="16"/>
      <c r="P27" s="9"/>
      <c r="Q27" s="3"/>
      <c r="R27" s="23"/>
      <c r="S27" s="16"/>
      <c r="T27" s="9"/>
      <c r="U27" s="3"/>
      <c r="V27" s="23"/>
      <c r="W27" s="72">
        <v>1</v>
      </c>
      <c r="X27" s="73"/>
      <c r="Y27" s="72">
        <v>1</v>
      </c>
      <c r="Z27" s="73"/>
      <c r="AA27" s="367"/>
    </row>
    <row r="28" spans="2:27" ht="15" thickBot="1">
      <c r="B28" s="51" t="s">
        <v>374</v>
      </c>
      <c r="C28" s="37"/>
      <c r="D28" s="38"/>
      <c r="E28" s="48"/>
      <c r="F28" s="49"/>
      <c r="G28" s="40"/>
      <c r="H28" s="38"/>
      <c r="I28" s="48"/>
      <c r="J28" s="49"/>
      <c r="K28" s="40"/>
      <c r="L28" s="38"/>
      <c r="M28" s="48"/>
      <c r="N28" s="49"/>
      <c r="O28" s="41"/>
      <c r="P28" s="38"/>
      <c r="Q28" s="48"/>
      <c r="R28" s="49"/>
      <c r="S28" s="40"/>
      <c r="T28" s="38"/>
      <c r="U28" s="48"/>
      <c r="V28" s="49"/>
      <c r="W28" s="74">
        <v>1</v>
      </c>
      <c r="X28" s="75"/>
      <c r="Y28" s="74">
        <v>1</v>
      </c>
      <c r="Z28" s="75"/>
      <c r="AA28" s="368"/>
    </row>
    <row r="29" spans="2:27" ht="15" thickBot="1">
      <c r="B29" s="110" t="s">
        <v>57</v>
      </c>
      <c r="C29" s="358" t="s">
        <v>332</v>
      </c>
      <c r="D29" s="359"/>
      <c r="E29" s="358" t="s">
        <v>333</v>
      </c>
      <c r="F29" s="359"/>
      <c r="G29" s="358" t="s">
        <v>334</v>
      </c>
      <c r="H29" s="359"/>
      <c r="I29" s="358" t="s">
        <v>335</v>
      </c>
      <c r="J29" s="359"/>
      <c r="K29" s="358" t="s">
        <v>336</v>
      </c>
      <c r="L29" s="359"/>
      <c r="M29" s="358" t="s">
        <v>337</v>
      </c>
      <c r="N29" s="359"/>
      <c r="O29" s="358" t="s">
        <v>338</v>
      </c>
      <c r="P29" s="359"/>
      <c r="Q29" s="358" t="s">
        <v>340</v>
      </c>
      <c r="R29" s="359"/>
      <c r="S29" s="358" t="s">
        <v>341</v>
      </c>
      <c r="T29" s="359"/>
      <c r="U29" s="358" t="s">
        <v>342</v>
      </c>
      <c r="V29" s="359"/>
      <c r="W29" s="68">
        <f>+SUM(W30:W34)</f>
        <v>7</v>
      </c>
      <c r="X29" s="69">
        <f>+SUM(X30:X34)</f>
        <v>1</v>
      </c>
      <c r="Y29" s="68">
        <f>+SUM(Y30:Y34)</f>
        <v>7</v>
      </c>
      <c r="Z29" s="69">
        <f>+SUM(Z30:Z34)</f>
        <v>2</v>
      </c>
      <c r="AA29" s="367">
        <f>+Y29+Z29</f>
        <v>9</v>
      </c>
    </row>
    <row r="30" spans="2:27" ht="14.25">
      <c r="B30" s="27" t="s">
        <v>355</v>
      </c>
      <c r="C30" s="58"/>
      <c r="D30" s="14"/>
      <c r="E30" s="31"/>
      <c r="F30" s="19"/>
      <c r="G30" s="58"/>
      <c r="H30" s="14"/>
      <c r="I30" s="15"/>
      <c r="J30" s="19"/>
      <c r="K30" s="58"/>
      <c r="L30" s="14"/>
      <c r="M30" s="15"/>
      <c r="N30" s="19"/>
      <c r="O30" s="58"/>
      <c r="P30" s="14"/>
      <c r="Q30" s="15"/>
      <c r="R30" s="19"/>
      <c r="S30" s="58"/>
      <c r="T30" s="14"/>
      <c r="U30" s="15"/>
      <c r="V30" s="19"/>
      <c r="W30" s="70">
        <v>1</v>
      </c>
      <c r="X30" s="71"/>
      <c r="Y30" s="70">
        <v>1</v>
      </c>
      <c r="Z30" s="71"/>
      <c r="AA30" s="367"/>
    </row>
    <row r="31" spans="2:27" ht="14.25">
      <c r="B31" s="28" t="s">
        <v>356</v>
      </c>
      <c r="C31" s="16"/>
      <c r="D31" s="9"/>
      <c r="E31" s="29"/>
      <c r="F31" s="23"/>
      <c r="G31" s="16"/>
      <c r="H31" s="9"/>
      <c r="I31" s="3"/>
      <c r="J31" s="23"/>
      <c r="K31" s="16"/>
      <c r="L31" s="9"/>
      <c r="M31" s="3"/>
      <c r="N31" s="23"/>
      <c r="O31" s="16"/>
      <c r="P31" s="9"/>
      <c r="Q31" s="3"/>
      <c r="R31" s="23"/>
      <c r="S31" s="16"/>
      <c r="T31" s="9"/>
      <c r="U31" s="3"/>
      <c r="V31" s="23"/>
      <c r="W31" s="72">
        <v>1</v>
      </c>
      <c r="X31" s="73"/>
      <c r="Y31" s="72">
        <v>1</v>
      </c>
      <c r="Z31" s="73"/>
      <c r="AA31" s="367"/>
    </row>
    <row r="32" spans="2:27" ht="14.25">
      <c r="B32" s="28" t="s">
        <v>357</v>
      </c>
      <c r="C32" s="16"/>
      <c r="D32" s="9"/>
      <c r="E32" s="29"/>
      <c r="F32" s="23"/>
      <c r="G32" s="16"/>
      <c r="H32" s="9"/>
      <c r="I32" s="29"/>
      <c r="J32" s="52"/>
      <c r="K32" s="16"/>
      <c r="L32" s="9"/>
      <c r="M32" s="29"/>
      <c r="N32" s="23"/>
      <c r="O32" s="16"/>
      <c r="P32" s="9"/>
      <c r="Q32" s="3"/>
      <c r="R32" s="23"/>
      <c r="S32" s="16"/>
      <c r="T32" s="9"/>
      <c r="U32" s="3"/>
      <c r="V32" s="23"/>
      <c r="W32" s="72">
        <v>3</v>
      </c>
      <c r="X32" s="73">
        <v>1</v>
      </c>
      <c r="Y32" s="72">
        <v>3</v>
      </c>
      <c r="Z32" s="73">
        <v>2</v>
      </c>
      <c r="AA32" s="367"/>
    </row>
    <row r="33" spans="2:27" ht="14.25">
      <c r="B33" s="28" t="s">
        <v>390</v>
      </c>
      <c r="C33" s="16"/>
      <c r="D33" s="9"/>
      <c r="E33" s="3"/>
      <c r="F33" s="23"/>
      <c r="G33" s="16"/>
      <c r="H33" s="9"/>
      <c r="I33" s="29"/>
      <c r="J33" s="23"/>
      <c r="K33" s="16"/>
      <c r="L33" s="9"/>
      <c r="M33" s="3"/>
      <c r="N33" s="23"/>
      <c r="O33" s="16"/>
      <c r="P33" s="9"/>
      <c r="Q33" s="3"/>
      <c r="R33" s="23"/>
      <c r="S33" s="16"/>
      <c r="T33" s="9"/>
      <c r="U33" s="3"/>
      <c r="V33" s="23"/>
      <c r="W33" s="72">
        <v>1</v>
      </c>
      <c r="X33" s="73"/>
      <c r="Y33" s="72">
        <v>1</v>
      </c>
      <c r="Z33" s="73"/>
      <c r="AA33" s="367"/>
    </row>
    <row r="34" spans="2:27" ht="15" thickBot="1">
      <c r="B34" s="51" t="s">
        <v>372</v>
      </c>
      <c r="C34" s="40"/>
      <c r="D34" s="38"/>
      <c r="E34" s="48"/>
      <c r="F34" s="49"/>
      <c r="G34" s="40"/>
      <c r="H34" s="38"/>
      <c r="I34" s="48"/>
      <c r="J34" s="49"/>
      <c r="K34" s="40"/>
      <c r="L34" s="38"/>
      <c r="M34" s="50"/>
      <c r="N34" s="49"/>
      <c r="O34" s="40"/>
      <c r="P34" s="38"/>
      <c r="Q34" s="48"/>
      <c r="R34" s="49"/>
      <c r="S34" s="40"/>
      <c r="T34" s="38"/>
      <c r="U34" s="48"/>
      <c r="V34" s="49"/>
      <c r="W34" s="74">
        <v>1</v>
      </c>
      <c r="X34" s="75"/>
      <c r="Y34" s="74">
        <v>1</v>
      </c>
      <c r="Z34" s="75"/>
      <c r="AA34" s="367"/>
    </row>
    <row r="35" spans="2:27" ht="15" thickBot="1">
      <c r="B35" s="110" t="s">
        <v>58</v>
      </c>
      <c r="C35" s="358" t="s">
        <v>332</v>
      </c>
      <c r="D35" s="359"/>
      <c r="E35" s="358" t="s">
        <v>333</v>
      </c>
      <c r="F35" s="359"/>
      <c r="G35" s="358" t="s">
        <v>334</v>
      </c>
      <c r="H35" s="359"/>
      <c r="I35" s="358" t="s">
        <v>335</v>
      </c>
      <c r="J35" s="359"/>
      <c r="K35" s="358" t="s">
        <v>336</v>
      </c>
      <c r="L35" s="359"/>
      <c r="M35" s="358" t="s">
        <v>337</v>
      </c>
      <c r="N35" s="359"/>
      <c r="O35" s="358" t="s">
        <v>338</v>
      </c>
      <c r="P35" s="359"/>
      <c r="Q35" s="358" t="s">
        <v>340</v>
      </c>
      <c r="R35" s="359"/>
      <c r="S35" s="358" t="s">
        <v>341</v>
      </c>
      <c r="T35" s="359"/>
      <c r="U35" s="358" t="s">
        <v>342</v>
      </c>
      <c r="V35" s="359"/>
      <c r="W35" s="68">
        <f>+SUM(W36:W44)</f>
        <v>13</v>
      </c>
      <c r="X35" s="69">
        <f>+SUM(X36:X44)</f>
        <v>0</v>
      </c>
      <c r="Y35" s="68">
        <f>+SUM(Y36:Y44)</f>
        <v>13</v>
      </c>
      <c r="Z35" s="69">
        <f>+SUM(Z36:Z44)</f>
        <v>0</v>
      </c>
      <c r="AA35" s="366">
        <f>+Y35+Z35</f>
        <v>13</v>
      </c>
    </row>
    <row r="36" spans="2:27" ht="14.25">
      <c r="B36" s="155" t="s">
        <v>305</v>
      </c>
      <c r="C36" s="13"/>
      <c r="D36" s="98"/>
      <c r="E36" s="53"/>
      <c r="F36" s="56"/>
      <c r="G36" s="99"/>
      <c r="H36" s="98"/>
      <c r="I36" s="53"/>
      <c r="J36" s="56"/>
      <c r="K36" s="99"/>
      <c r="L36" s="98"/>
      <c r="M36" s="53"/>
      <c r="N36" s="56"/>
      <c r="O36" s="99"/>
      <c r="P36" s="98"/>
      <c r="Q36" s="15"/>
      <c r="R36" s="19"/>
      <c r="S36" s="58"/>
      <c r="T36" s="14"/>
      <c r="U36" s="15"/>
      <c r="V36" s="19"/>
      <c r="W36" s="70">
        <v>1</v>
      </c>
      <c r="X36" s="71"/>
      <c r="Y36" s="70">
        <v>1</v>
      </c>
      <c r="Z36" s="71"/>
      <c r="AA36" s="367"/>
    </row>
    <row r="37" spans="2:27" ht="14.25">
      <c r="B37" s="66" t="s">
        <v>360</v>
      </c>
      <c r="C37" s="54"/>
      <c r="D37" s="55"/>
      <c r="E37" s="25"/>
      <c r="F37" s="24"/>
      <c r="G37" s="57"/>
      <c r="H37" s="55"/>
      <c r="I37" s="25"/>
      <c r="J37" s="24"/>
      <c r="K37" s="54"/>
      <c r="L37" s="55"/>
      <c r="M37" s="25"/>
      <c r="N37" s="24"/>
      <c r="O37" s="54"/>
      <c r="P37" s="55"/>
      <c r="Q37" s="3"/>
      <c r="R37" s="23"/>
      <c r="S37" s="16"/>
      <c r="T37" s="9"/>
      <c r="U37" s="3"/>
      <c r="V37" s="23"/>
      <c r="W37" s="72">
        <v>1</v>
      </c>
      <c r="X37" s="73"/>
      <c r="Y37" s="72">
        <v>1</v>
      </c>
      <c r="Z37" s="73"/>
      <c r="AA37" s="367"/>
    </row>
    <row r="38" spans="2:27" ht="14.25">
      <c r="B38" s="66" t="s">
        <v>427</v>
      </c>
      <c r="C38" s="54"/>
      <c r="D38" s="55"/>
      <c r="E38" s="25"/>
      <c r="F38" s="24"/>
      <c r="G38" s="57"/>
      <c r="H38" s="55"/>
      <c r="I38" s="25"/>
      <c r="J38" s="24"/>
      <c r="K38" s="54"/>
      <c r="L38" s="55"/>
      <c r="M38" s="25"/>
      <c r="N38" s="24"/>
      <c r="O38" s="54"/>
      <c r="P38" s="55"/>
      <c r="Q38" s="3"/>
      <c r="R38" s="23"/>
      <c r="S38" s="16"/>
      <c r="T38" s="9"/>
      <c r="U38" s="3"/>
      <c r="V38" s="23"/>
      <c r="W38" s="72">
        <v>1</v>
      </c>
      <c r="X38" s="73"/>
      <c r="Y38" s="72">
        <v>1</v>
      </c>
      <c r="Z38" s="73"/>
      <c r="AA38" s="367"/>
    </row>
    <row r="39" spans="2:27" ht="14.25">
      <c r="B39" s="66" t="s">
        <v>361</v>
      </c>
      <c r="C39" s="16"/>
      <c r="D39" s="9"/>
      <c r="E39" s="3"/>
      <c r="F39" s="23"/>
      <c r="G39" s="8"/>
      <c r="H39" s="9"/>
      <c r="I39" s="3"/>
      <c r="J39" s="23"/>
      <c r="K39" s="16"/>
      <c r="L39" s="9"/>
      <c r="M39" s="3"/>
      <c r="N39" s="23"/>
      <c r="O39" s="16"/>
      <c r="P39" s="9"/>
      <c r="Q39" s="3"/>
      <c r="R39" s="23"/>
      <c r="S39" s="16"/>
      <c r="T39" s="9"/>
      <c r="U39" s="3"/>
      <c r="V39" s="23"/>
      <c r="W39" s="72">
        <v>1</v>
      </c>
      <c r="X39" s="73"/>
      <c r="Y39" s="72">
        <v>1</v>
      </c>
      <c r="Z39" s="73"/>
      <c r="AA39" s="367"/>
    </row>
    <row r="40" spans="2:27" ht="14.25">
      <c r="B40" s="66" t="s">
        <v>366</v>
      </c>
      <c r="C40" s="16"/>
      <c r="D40" s="9"/>
      <c r="E40" s="3"/>
      <c r="F40" s="23"/>
      <c r="G40" s="16"/>
      <c r="H40" s="9"/>
      <c r="I40" s="3"/>
      <c r="J40" s="23"/>
      <c r="K40" s="8"/>
      <c r="L40" s="9"/>
      <c r="M40" s="3"/>
      <c r="N40" s="23"/>
      <c r="O40" s="16"/>
      <c r="P40" s="9"/>
      <c r="Q40" s="3"/>
      <c r="R40" s="23"/>
      <c r="S40" s="16"/>
      <c r="T40" s="9"/>
      <c r="U40" s="3"/>
      <c r="V40" s="23"/>
      <c r="W40" s="72">
        <v>1</v>
      </c>
      <c r="X40" s="73"/>
      <c r="Y40" s="72">
        <v>1</v>
      </c>
      <c r="Z40" s="73"/>
      <c r="AA40" s="367"/>
    </row>
    <row r="41" spans="2:27" ht="14.25">
      <c r="B41" s="66" t="s">
        <v>367</v>
      </c>
      <c r="C41" s="16"/>
      <c r="D41" s="9"/>
      <c r="E41" s="3"/>
      <c r="F41" s="23"/>
      <c r="G41" s="16"/>
      <c r="H41" s="9"/>
      <c r="I41" s="3"/>
      <c r="J41" s="23"/>
      <c r="K41" s="8"/>
      <c r="L41" s="9"/>
      <c r="M41" s="3"/>
      <c r="N41" s="23"/>
      <c r="O41" s="16"/>
      <c r="P41" s="9"/>
      <c r="Q41" s="29"/>
      <c r="R41" s="23"/>
      <c r="S41" s="16"/>
      <c r="T41" s="9"/>
      <c r="U41" s="3"/>
      <c r="V41" s="23"/>
      <c r="W41" s="72">
        <v>2</v>
      </c>
      <c r="X41" s="73"/>
      <c r="Y41" s="72">
        <v>2</v>
      </c>
      <c r="Z41" s="73"/>
      <c r="AA41" s="367"/>
    </row>
    <row r="42" spans="2:27" ht="14.25">
      <c r="B42" s="66" t="s">
        <v>368</v>
      </c>
      <c r="C42" s="16"/>
      <c r="D42" s="9"/>
      <c r="E42" s="3"/>
      <c r="F42" s="23"/>
      <c r="G42" s="16"/>
      <c r="H42" s="9"/>
      <c r="I42" s="3"/>
      <c r="J42" s="23"/>
      <c r="K42" s="8"/>
      <c r="L42" s="9"/>
      <c r="M42" s="3"/>
      <c r="N42" s="23"/>
      <c r="O42" s="16"/>
      <c r="P42" s="9"/>
      <c r="Q42" s="29"/>
      <c r="R42" s="23"/>
      <c r="S42" s="16"/>
      <c r="T42" s="9"/>
      <c r="U42" s="3"/>
      <c r="V42" s="23"/>
      <c r="W42" s="72">
        <v>2</v>
      </c>
      <c r="X42" s="73"/>
      <c r="Y42" s="72">
        <v>2</v>
      </c>
      <c r="Z42" s="73"/>
      <c r="AA42" s="367"/>
    </row>
    <row r="43" spans="2:27" ht="14.25">
      <c r="B43" s="66" t="s">
        <v>369</v>
      </c>
      <c r="C43" s="16"/>
      <c r="D43" s="9"/>
      <c r="E43" s="3"/>
      <c r="F43" s="23"/>
      <c r="G43" s="16"/>
      <c r="H43" s="9"/>
      <c r="I43" s="3"/>
      <c r="J43" s="23"/>
      <c r="K43" s="8"/>
      <c r="L43" s="9"/>
      <c r="M43" s="3"/>
      <c r="N43" s="23"/>
      <c r="O43" s="16"/>
      <c r="P43" s="9"/>
      <c r="Q43" s="29"/>
      <c r="R43" s="23"/>
      <c r="S43" s="16"/>
      <c r="T43" s="9"/>
      <c r="U43" s="3"/>
      <c r="V43" s="23"/>
      <c r="W43" s="72">
        <v>2</v>
      </c>
      <c r="X43" s="73"/>
      <c r="Y43" s="72">
        <v>2</v>
      </c>
      <c r="Z43" s="73"/>
      <c r="AA43" s="367"/>
    </row>
    <row r="44" spans="2:27" ht="15" thickBot="1">
      <c r="B44" s="67" t="s">
        <v>403</v>
      </c>
      <c r="C44" s="40"/>
      <c r="D44" s="38"/>
      <c r="E44" s="48"/>
      <c r="F44" s="49"/>
      <c r="G44" s="40"/>
      <c r="H44" s="38"/>
      <c r="I44" s="48"/>
      <c r="J44" s="49"/>
      <c r="K44" s="41"/>
      <c r="L44" s="38"/>
      <c r="M44" s="48"/>
      <c r="N44" s="49"/>
      <c r="O44" s="40"/>
      <c r="P44" s="38"/>
      <c r="Q44" s="50"/>
      <c r="R44" s="49"/>
      <c r="S44" s="40"/>
      <c r="T44" s="38"/>
      <c r="U44" s="48"/>
      <c r="V44" s="49"/>
      <c r="W44" s="74">
        <v>2</v>
      </c>
      <c r="X44" s="75"/>
      <c r="Y44" s="74">
        <v>2</v>
      </c>
      <c r="Z44" s="75"/>
      <c r="AA44" s="368"/>
    </row>
    <row r="45" spans="2:27" ht="15" thickBot="1">
      <c r="B45" s="110" t="s">
        <v>59</v>
      </c>
      <c r="C45" s="358" t="s">
        <v>332</v>
      </c>
      <c r="D45" s="359"/>
      <c r="E45" s="358" t="s">
        <v>333</v>
      </c>
      <c r="F45" s="359"/>
      <c r="G45" s="358" t="s">
        <v>334</v>
      </c>
      <c r="H45" s="359"/>
      <c r="I45" s="358" t="s">
        <v>335</v>
      </c>
      <c r="J45" s="359"/>
      <c r="K45" s="358" t="s">
        <v>336</v>
      </c>
      <c r="L45" s="359"/>
      <c r="M45" s="358" t="s">
        <v>337</v>
      </c>
      <c r="N45" s="359"/>
      <c r="O45" s="358" t="s">
        <v>338</v>
      </c>
      <c r="P45" s="359"/>
      <c r="Q45" s="358" t="s">
        <v>340</v>
      </c>
      <c r="R45" s="359"/>
      <c r="S45" s="358" t="s">
        <v>341</v>
      </c>
      <c r="T45" s="359"/>
      <c r="U45" s="358" t="s">
        <v>342</v>
      </c>
      <c r="V45" s="359"/>
      <c r="W45" s="68">
        <f>+SUM(W46:W49)</f>
        <v>3</v>
      </c>
      <c r="X45" s="69">
        <f>+SUM(X46:X49)</f>
        <v>1</v>
      </c>
      <c r="Y45" s="68">
        <f>+SUM(Y46:Y49)</f>
        <v>3</v>
      </c>
      <c r="Z45" s="69">
        <f>+SUM(Z46:Z49)</f>
        <v>2</v>
      </c>
      <c r="AA45" s="367">
        <f>+Y45+Z45</f>
        <v>5</v>
      </c>
    </row>
    <row r="46" spans="2:27" ht="14.25">
      <c r="B46" s="27" t="s">
        <v>358</v>
      </c>
      <c r="C46" s="58"/>
      <c r="D46" s="14"/>
      <c r="E46" s="15"/>
      <c r="F46" s="19"/>
      <c r="G46" s="13"/>
      <c r="H46" s="14"/>
      <c r="I46" s="15"/>
      <c r="J46" s="19"/>
      <c r="K46" s="58"/>
      <c r="L46" s="14"/>
      <c r="M46" s="15"/>
      <c r="N46" s="19"/>
      <c r="O46" s="58"/>
      <c r="P46" s="14"/>
      <c r="Q46" s="15"/>
      <c r="R46" s="19"/>
      <c r="S46" s="58"/>
      <c r="T46" s="14"/>
      <c r="U46" s="15"/>
      <c r="V46" s="19"/>
      <c r="W46" s="70">
        <v>1</v>
      </c>
      <c r="X46" s="71"/>
      <c r="Y46" s="70">
        <v>1</v>
      </c>
      <c r="Z46" s="71"/>
      <c r="AA46" s="367"/>
    </row>
    <row r="47" spans="2:27" ht="14.25">
      <c r="B47" s="28" t="s">
        <v>359</v>
      </c>
      <c r="C47" s="16"/>
      <c r="D47" s="9"/>
      <c r="E47" s="3"/>
      <c r="F47" s="23"/>
      <c r="G47" s="16"/>
      <c r="H47" s="17"/>
      <c r="I47" s="3"/>
      <c r="J47" s="23"/>
      <c r="K47" s="16"/>
      <c r="L47" s="9"/>
      <c r="M47" s="3"/>
      <c r="N47" s="23"/>
      <c r="O47" s="16"/>
      <c r="P47" s="9"/>
      <c r="Q47" s="3"/>
      <c r="R47" s="23"/>
      <c r="S47" s="16"/>
      <c r="T47" s="9"/>
      <c r="U47" s="3"/>
      <c r="V47" s="23"/>
      <c r="W47" s="72"/>
      <c r="X47" s="73">
        <v>1</v>
      </c>
      <c r="Y47" s="72"/>
      <c r="Z47" s="73">
        <v>2</v>
      </c>
      <c r="AA47" s="367"/>
    </row>
    <row r="48" spans="2:27" ht="14.25">
      <c r="B48" s="28" t="s">
        <v>417</v>
      </c>
      <c r="C48" s="16"/>
      <c r="D48" s="9"/>
      <c r="E48" s="3"/>
      <c r="F48" s="23"/>
      <c r="G48" s="16"/>
      <c r="H48" s="9"/>
      <c r="I48" s="3"/>
      <c r="J48" s="23"/>
      <c r="K48" s="16"/>
      <c r="L48" s="9"/>
      <c r="M48" s="29"/>
      <c r="N48" s="23"/>
      <c r="O48" s="16"/>
      <c r="P48" s="9"/>
      <c r="Q48" s="3"/>
      <c r="R48" s="23"/>
      <c r="S48" s="16"/>
      <c r="T48" s="9"/>
      <c r="U48" s="3"/>
      <c r="V48" s="23"/>
      <c r="W48" s="72">
        <v>1</v>
      </c>
      <c r="X48" s="73"/>
      <c r="Y48" s="72">
        <v>1</v>
      </c>
      <c r="Z48" s="73"/>
      <c r="AA48" s="367"/>
    </row>
    <row r="49" spans="2:27" ht="15" thickBot="1">
      <c r="B49" s="51" t="s">
        <v>373</v>
      </c>
      <c r="C49" s="40"/>
      <c r="D49" s="38"/>
      <c r="E49" s="48"/>
      <c r="F49" s="49"/>
      <c r="G49" s="40"/>
      <c r="H49" s="38"/>
      <c r="I49" s="48"/>
      <c r="J49" s="49"/>
      <c r="K49" s="40"/>
      <c r="L49" s="38"/>
      <c r="M49" s="48"/>
      <c r="N49" s="49"/>
      <c r="O49" s="41"/>
      <c r="P49" s="38"/>
      <c r="Q49" s="48"/>
      <c r="R49" s="49"/>
      <c r="S49" s="40"/>
      <c r="T49" s="38"/>
      <c r="U49" s="48"/>
      <c r="V49" s="49"/>
      <c r="W49" s="74">
        <v>1</v>
      </c>
      <c r="X49" s="75"/>
      <c r="Y49" s="74">
        <v>1</v>
      </c>
      <c r="Z49" s="75"/>
      <c r="AA49" s="368"/>
    </row>
    <row r="50" spans="2:27" ht="14.25">
      <c r="B50" s="347" t="s">
        <v>6</v>
      </c>
      <c r="C50" s="351" t="s">
        <v>47</v>
      </c>
      <c r="D50" s="353" t="s">
        <v>48</v>
      </c>
      <c r="E50" s="351" t="s">
        <v>47</v>
      </c>
      <c r="F50" s="353" t="s">
        <v>48</v>
      </c>
      <c r="G50" s="351" t="s">
        <v>47</v>
      </c>
      <c r="H50" s="353" t="s">
        <v>48</v>
      </c>
      <c r="I50" s="351" t="s">
        <v>47</v>
      </c>
      <c r="J50" s="353" t="s">
        <v>48</v>
      </c>
      <c r="K50" s="351" t="s">
        <v>47</v>
      </c>
      <c r="L50" s="353" t="s">
        <v>48</v>
      </c>
      <c r="M50" s="351" t="s">
        <v>47</v>
      </c>
      <c r="N50" s="353" t="s">
        <v>48</v>
      </c>
      <c r="O50" s="351" t="s">
        <v>47</v>
      </c>
      <c r="P50" s="353" t="s">
        <v>48</v>
      </c>
      <c r="Q50" s="351" t="s">
        <v>47</v>
      </c>
      <c r="R50" s="353" t="s">
        <v>48</v>
      </c>
      <c r="S50" s="351" t="s">
        <v>47</v>
      </c>
      <c r="T50" s="353" t="s">
        <v>48</v>
      </c>
      <c r="U50" s="351" t="s">
        <v>47</v>
      </c>
      <c r="V50" s="353" t="s">
        <v>48</v>
      </c>
      <c r="W50" s="349" t="s">
        <v>50</v>
      </c>
      <c r="X50" s="350"/>
      <c r="Y50" s="369" t="s">
        <v>404</v>
      </c>
      <c r="Z50" s="370"/>
      <c r="AA50" s="371"/>
    </row>
    <row r="51" spans="2:27" ht="15" thickBot="1">
      <c r="B51" s="348"/>
      <c r="C51" s="352"/>
      <c r="D51" s="354"/>
      <c r="E51" s="352"/>
      <c r="F51" s="354"/>
      <c r="G51" s="352"/>
      <c r="H51" s="354"/>
      <c r="I51" s="352"/>
      <c r="J51" s="354"/>
      <c r="K51" s="352"/>
      <c r="L51" s="354"/>
      <c r="M51" s="352"/>
      <c r="N51" s="354"/>
      <c r="O51" s="352"/>
      <c r="P51" s="354"/>
      <c r="Q51" s="352"/>
      <c r="R51" s="354"/>
      <c r="S51" s="352"/>
      <c r="T51" s="354"/>
      <c r="U51" s="352"/>
      <c r="V51" s="354"/>
      <c r="W51" s="79" t="s">
        <v>47</v>
      </c>
      <c r="X51" s="80" t="s">
        <v>48</v>
      </c>
      <c r="Y51" s="89" t="s">
        <v>47</v>
      </c>
      <c r="Z51" s="90" t="s">
        <v>48</v>
      </c>
      <c r="AA51" s="94" t="s">
        <v>50</v>
      </c>
    </row>
    <row r="52" spans="2:27" ht="15" thickBot="1">
      <c r="B52" s="110" t="s">
        <v>1</v>
      </c>
      <c r="C52" s="358" t="s">
        <v>332</v>
      </c>
      <c r="D52" s="359"/>
      <c r="E52" s="358" t="s">
        <v>333</v>
      </c>
      <c r="F52" s="359"/>
      <c r="G52" s="358" t="s">
        <v>334</v>
      </c>
      <c r="H52" s="359"/>
      <c r="I52" s="358" t="s">
        <v>335</v>
      </c>
      <c r="J52" s="359"/>
      <c r="K52" s="358" t="s">
        <v>336</v>
      </c>
      <c r="L52" s="359"/>
      <c r="M52" s="358" t="s">
        <v>337</v>
      </c>
      <c r="N52" s="359"/>
      <c r="O52" s="358" t="s">
        <v>338</v>
      </c>
      <c r="P52" s="359"/>
      <c r="Q52" s="358" t="s">
        <v>340</v>
      </c>
      <c r="R52" s="359"/>
      <c r="S52" s="358" t="s">
        <v>341</v>
      </c>
      <c r="T52" s="359"/>
      <c r="U52" s="358" t="s">
        <v>342</v>
      </c>
      <c r="V52" s="359"/>
      <c r="W52" s="68">
        <f>+SUM(W53:W56)</f>
        <v>4</v>
      </c>
      <c r="X52" s="69">
        <f>+SUM(X53:X56)</f>
        <v>0</v>
      </c>
      <c r="Y52" s="87">
        <f>+SUM(Y53:Y56)</f>
        <v>4</v>
      </c>
      <c r="Z52" s="88">
        <f>+SUM(Z53:Z56)</f>
        <v>0</v>
      </c>
      <c r="AA52" s="366">
        <f>+Y52+Z52</f>
        <v>4</v>
      </c>
    </row>
    <row r="53" spans="2:27" ht="14.25">
      <c r="B53" s="27" t="s">
        <v>102</v>
      </c>
      <c r="C53" s="13"/>
      <c r="D53" s="14"/>
      <c r="E53" s="15"/>
      <c r="F53" s="19"/>
      <c r="G53" s="58"/>
      <c r="H53" s="14"/>
      <c r="I53" s="15"/>
      <c r="J53" s="19"/>
      <c r="K53" s="58"/>
      <c r="L53" s="14"/>
      <c r="M53" s="15"/>
      <c r="N53" s="19"/>
      <c r="O53" s="58"/>
      <c r="P53" s="14"/>
      <c r="Q53" s="15"/>
      <c r="R53" s="19"/>
      <c r="S53" s="58"/>
      <c r="T53" s="14"/>
      <c r="U53" s="15"/>
      <c r="V53" s="19"/>
      <c r="W53" s="81">
        <v>1</v>
      </c>
      <c r="X53" s="82"/>
      <c r="Y53" s="81">
        <v>1</v>
      </c>
      <c r="Z53" s="82"/>
      <c r="AA53" s="367"/>
    </row>
    <row r="54" spans="2:27" ht="14.25">
      <c r="B54" s="27" t="s">
        <v>87</v>
      </c>
      <c r="C54" s="13"/>
      <c r="D54" s="14"/>
      <c r="E54" s="15"/>
      <c r="F54" s="19"/>
      <c r="G54" s="58"/>
      <c r="H54" s="14"/>
      <c r="I54" s="15"/>
      <c r="J54" s="19"/>
      <c r="K54" s="58"/>
      <c r="L54" s="14"/>
      <c r="M54" s="15"/>
      <c r="N54" s="19"/>
      <c r="O54" s="58"/>
      <c r="P54" s="14"/>
      <c r="Q54" s="15"/>
      <c r="R54" s="19"/>
      <c r="S54" s="58"/>
      <c r="T54" s="14"/>
      <c r="U54" s="15"/>
      <c r="V54" s="19"/>
      <c r="W54" s="81">
        <v>1</v>
      </c>
      <c r="X54" s="82"/>
      <c r="Y54" s="81">
        <v>1</v>
      </c>
      <c r="Z54" s="82"/>
      <c r="AA54" s="367"/>
    </row>
    <row r="55" spans="2:27" ht="14.25">
      <c r="B55" s="27" t="s">
        <v>381</v>
      </c>
      <c r="C55" s="58"/>
      <c r="D55" s="14"/>
      <c r="E55" s="31"/>
      <c r="F55" s="19"/>
      <c r="G55" s="58"/>
      <c r="H55" s="14"/>
      <c r="I55" s="15"/>
      <c r="J55" s="19"/>
      <c r="K55" s="58"/>
      <c r="L55" s="14"/>
      <c r="M55" s="15"/>
      <c r="N55" s="19"/>
      <c r="O55" s="58"/>
      <c r="P55" s="14"/>
      <c r="Q55" s="15"/>
      <c r="R55" s="19"/>
      <c r="S55" s="58"/>
      <c r="T55" s="14"/>
      <c r="U55" s="15"/>
      <c r="V55" s="19"/>
      <c r="W55" s="81">
        <v>1</v>
      </c>
      <c r="X55" s="82"/>
      <c r="Y55" s="81">
        <v>1</v>
      </c>
      <c r="Z55" s="82"/>
      <c r="AA55" s="367"/>
    </row>
    <row r="56" spans="2:27" ht="15" thickBot="1">
      <c r="B56" s="64" t="s">
        <v>385</v>
      </c>
      <c r="C56" s="60"/>
      <c r="D56" s="61"/>
      <c r="E56" s="22"/>
      <c r="F56" s="21"/>
      <c r="G56" s="62"/>
      <c r="H56" s="61"/>
      <c r="I56" s="22"/>
      <c r="J56" s="21"/>
      <c r="K56" s="60"/>
      <c r="L56" s="61"/>
      <c r="M56" s="22"/>
      <c r="N56" s="21"/>
      <c r="O56" s="60"/>
      <c r="P56" s="61"/>
      <c r="Q56" s="22"/>
      <c r="R56" s="21"/>
      <c r="S56" s="60"/>
      <c r="T56" s="61"/>
      <c r="U56" s="22"/>
      <c r="V56" s="21"/>
      <c r="W56" s="83">
        <v>1</v>
      </c>
      <c r="X56" s="84"/>
      <c r="Y56" s="83">
        <v>1</v>
      </c>
      <c r="Z56" s="84"/>
      <c r="AA56" s="368"/>
    </row>
    <row r="57" spans="2:27" ht="15" thickBot="1">
      <c r="B57" s="110" t="s">
        <v>60</v>
      </c>
      <c r="C57" s="358" t="s">
        <v>332</v>
      </c>
      <c r="D57" s="359"/>
      <c r="E57" s="358" t="s">
        <v>333</v>
      </c>
      <c r="F57" s="359"/>
      <c r="G57" s="358" t="s">
        <v>334</v>
      </c>
      <c r="H57" s="359"/>
      <c r="I57" s="358" t="s">
        <v>335</v>
      </c>
      <c r="J57" s="359"/>
      <c r="K57" s="358" t="s">
        <v>336</v>
      </c>
      <c r="L57" s="359"/>
      <c r="M57" s="358" t="s">
        <v>337</v>
      </c>
      <c r="N57" s="359"/>
      <c r="O57" s="358" t="s">
        <v>338</v>
      </c>
      <c r="P57" s="359"/>
      <c r="Q57" s="358" t="s">
        <v>340</v>
      </c>
      <c r="R57" s="359"/>
      <c r="S57" s="358" t="s">
        <v>341</v>
      </c>
      <c r="T57" s="359"/>
      <c r="U57" s="358" t="s">
        <v>342</v>
      </c>
      <c r="V57" s="359"/>
      <c r="W57" s="68">
        <f>+SUM(W58:W61)</f>
        <v>5</v>
      </c>
      <c r="X57" s="69">
        <f>+SUM(X58:X61)</f>
        <v>1</v>
      </c>
      <c r="Y57" s="68">
        <f>+SUM(Y58:Y61)</f>
        <v>5</v>
      </c>
      <c r="Z57" s="69">
        <f>+SUM(Z58:Z61)</f>
        <v>2</v>
      </c>
      <c r="AA57" s="366">
        <f>+Y57+Z57</f>
        <v>7</v>
      </c>
    </row>
    <row r="58" spans="2:27" ht="14.25">
      <c r="B58" s="45" t="s">
        <v>376</v>
      </c>
      <c r="C58" s="13"/>
      <c r="D58" s="14"/>
      <c r="E58" s="31"/>
      <c r="F58" s="19"/>
      <c r="G58" s="58"/>
      <c r="H58" s="14"/>
      <c r="I58" s="15"/>
      <c r="J58" s="19"/>
      <c r="K58" s="58"/>
      <c r="L58" s="14"/>
      <c r="M58" s="15"/>
      <c r="N58" s="19"/>
      <c r="O58" s="58"/>
      <c r="P58" s="14"/>
      <c r="Q58" s="15"/>
      <c r="R58" s="19"/>
      <c r="S58" s="58"/>
      <c r="T58" s="14"/>
      <c r="U58" s="15"/>
      <c r="V58" s="19"/>
      <c r="W58" s="81">
        <v>2</v>
      </c>
      <c r="X58" s="82"/>
      <c r="Y58" s="81">
        <v>2</v>
      </c>
      <c r="Z58" s="82"/>
      <c r="AA58" s="367"/>
    </row>
    <row r="59" spans="2:27" ht="14.25">
      <c r="B59" s="46" t="s">
        <v>377</v>
      </c>
      <c r="C59" s="8"/>
      <c r="D59" s="9"/>
      <c r="E59" s="3"/>
      <c r="F59" s="23"/>
      <c r="G59" s="16"/>
      <c r="H59" s="9"/>
      <c r="I59" s="3"/>
      <c r="J59" s="23"/>
      <c r="K59" s="16"/>
      <c r="L59" s="9"/>
      <c r="M59" s="3"/>
      <c r="N59" s="23"/>
      <c r="O59" s="16"/>
      <c r="P59" s="9"/>
      <c r="Q59" s="3"/>
      <c r="R59" s="23"/>
      <c r="S59" s="16"/>
      <c r="T59" s="9"/>
      <c r="U59" s="3"/>
      <c r="V59" s="23"/>
      <c r="W59" s="72">
        <v>1</v>
      </c>
      <c r="X59" s="73"/>
      <c r="Y59" s="72">
        <v>1</v>
      </c>
      <c r="Z59" s="73"/>
      <c r="AA59" s="367"/>
    </row>
    <row r="60" spans="2:27" ht="14.25">
      <c r="B60" s="46" t="s">
        <v>68</v>
      </c>
      <c r="C60" s="16"/>
      <c r="D60" s="9"/>
      <c r="E60" s="3"/>
      <c r="F60" s="23"/>
      <c r="G60" s="8"/>
      <c r="H60" s="9"/>
      <c r="I60" s="3"/>
      <c r="J60" s="23"/>
      <c r="K60" s="16"/>
      <c r="L60" s="9"/>
      <c r="M60" s="3"/>
      <c r="N60" s="23"/>
      <c r="O60" s="16"/>
      <c r="P60" s="9"/>
      <c r="Q60" s="3"/>
      <c r="R60" s="23"/>
      <c r="S60" s="16"/>
      <c r="T60" s="9"/>
      <c r="U60" s="3"/>
      <c r="V60" s="23"/>
      <c r="W60" s="72">
        <v>1</v>
      </c>
      <c r="X60" s="73"/>
      <c r="Y60" s="72">
        <v>1</v>
      </c>
      <c r="Z60" s="73"/>
      <c r="AA60" s="367"/>
    </row>
    <row r="61" spans="2:27" ht="15" thickBot="1">
      <c r="B61" s="47" t="s">
        <v>395</v>
      </c>
      <c r="C61" s="40"/>
      <c r="D61" s="38"/>
      <c r="E61" s="48"/>
      <c r="F61" s="49"/>
      <c r="G61" s="40"/>
      <c r="H61" s="38"/>
      <c r="I61" s="50"/>
      <c r="J61" s="63"/>
      <c r="K61" s="40"/>
      <c r="L61" s="38"/>
      <c r="M61" s="48"/>
      <c r="N61" s="49"/>
      <c r="O61" s="40"/>
      <c r="P61" s="38"/>
      <c r="Q61" s="48"/>
      <c r="R61" s="49"/>
      <c r="S61" s="40"/>
      <c r="T61" s="38"/>
      <c r="U61" s="48"/>
      <c r="V61" s="49"/>
      <c r="W61" s="74">
        <v>1</v>
      </c>
      <c r="X61" s="75">
        <v>1</v>
      </c>
      <c r="Y61" s="74">
        <v>1</v>
      </c>
      <c r="Z61" s="75">
        <v>2</v>
      </c>
      <c r="AA61" s="368"/>
    </row>
    <row r="62" spans="2:27" ht="15" thickBot="1">
      <c r="B62" s="110" t="s">
        <v>61</v>
      </c>
      <c r="C62" s="358" t="s">
        <v>332</v>
      </c>
      <c r="D62" s="359"/>
      <c r="E62" s="358" t="s">
        <v>333</v>
      </c>
      <c r="F62" s="359"/>
      <c r="G62" s="358" t="s">
        <v>334</v>
      </c>
      <c r="H62" s="359"/>
      <c r="I62" s="358" t="s">
        <v>335</v>
      </c>
      <c r="J62" s="359"/>
      <c r="K62" s="358" t="s">
        <v>336</v>
      </c>
      <c r="L62" s="359"/>
      <c r="M62" s="358" t="s">
        <v>337</v>
      </c>
      <c r="N62" s="359"/>
      <c r="O62" s="358" t="s">
        <v>338</v>
      </c>
      <c r="P62" s="359"/>
      <c r="Q62" s="358" t="s">
        <v>340</v>
      </c>
      <c r="R62" s="359"/>
      <c r="S62" s="358" t="s">
        <v>341</v>
      </c>
      <c r="T62" s="359"/>
      <c r="U62" s="358" t="s">
        <v>342</v>
      </c>
      <c r="V62" s="359"/>
      <c r="W62" s="68">
        <f>+SUM(W63:W66)</f>
        <v>3</v>
      </c>
      <c r="X62" s="69">
        <f>+SUM(X63:X66)</f>
        <v>0</v>
      </c>
      <c r="Y62" s="68">
        <f>+SUM(Y63:Y66)</f>
        <v>3</v>
      </c>
      <c r="Z62" s="69">
        <f>+SUM(Z63:Z66)</f>
        <v>0</v>
      </c>
      <c r="AA62" s="366">
        <f>+Y62+Z62</f>
        <v>3</v>
      </c>
    </row>
    <row r="63" spans="2:27" ht="14.25">
      <c r="B63" s="27" t="s">
        <v>382</v>
      </c>
      <c r="C63" s="58"/>
      <c r="D63" s="14"/>
      <c r="E63" s="31"/>
      <c r="F63" s="19"/>
      <c r="G63" s="58"/>
      <c r="H63" s="14"/>
      <c r="I63" s="15"/>
      <c r="J63" s="19"/>
      <c r="K63" s="58"/>
      <c r="L63" s="14"/>
      <c r="M63" s="15"/>
      <c r="N63" s="19"/>
      <c r="O63" s="58"/>
      <c r="P63" s="14"/>
      <c r="Q63" s="15"/>
      <c r="R63" s="19"/>
      <c r="S63" s="58"/>
      <c r="T63" s="14"/>
      <c r="U63" s="15"/>
      <c r="V63" s="19"/>
      <c r="W63" s="81">
        <v>1</v>
      </c>
      <c r="X63" s="82"/>
      <c r="Y63" s="81">
        <v>1</v>
      </c>
      <c r="Z63" s="82"/>
      <c r="AA63" s="367"/>
    </row>
    <row r="64" spans="2:27" ht="14.25">
      <c r="B64" s="28" t="s">
        <v>391</v>
      </c>
      <c r="C64" s="16"/>
      <c r="D64" s="9"/>
      <c r="E64" s="3"/>
      <c r="F64" s="23"/>
      <c r="G64" s="8"/>
      <c r="H64" s="9"/>
      <c r="I64" s="3"/>
      <c r="J64" s="23"/>
      <c r="K64" s="16"/>
      <c r="L64" s="9"/>
      <c r="M64" s="3"/>
      <c r="N64" s="23"/>
      <c r="O64" s="16"/>
      <c r="P64" s="9"/>
      <c r="Q64" s="3"/>
      <c r="R64" s="23"/>
      <c r="S64" s="16"/>
      <c r="T64" s="9"/>
      <c r="U64" s="3"/>
      <c r="V64" s="23"/>
      <c r="W64" s="72">
        <v>1</v>
      </c>
      <c r="X64" s="73"/>
      <c r="Y64" s="72">
        <v>1</v>
      </c>
      <c r="Z64" s="73"/>
      <c r="AA64" s="367"/>
    </row>
    <row r="65" spans="2:27" ht="14.25">
      <c r="B65" s="28" t="s">
        <v>397</v>
      </c>
      <c r="C65" s="16"/>
      <c r="D65" s="9"/>
      <c r="E65" s="3"/>
      <c r="F65" s="23"/>
      <c r="G65" s="16"/>
      <c r="H65" s="9"/>
      <c r="I65" s="29"/>
      <c r="J65" s="23"/>
      <c r="K65" s="16"/>
      <c r="L65" s="9"/>
      <c r="M65" s="3"/>
      <c r="N65" s="23"/>
      <c r="O65" s="16"/>
      <c r="P65" s="9"/>
      <c r="Q65" s="3"/>
      <c r="R65" s="23"/>
      <c r="S65" s="16"/>
      <c r="T65" s="9"/>
      <c r="U65" s="3"/>
      <c r="V65" s="23"/>
      <c r="W65" s="72">
        <v>1</v>
      </c>
      <c r="X65" s="73"/>
      <c r="Y65" s="72">
        <v>1</v>
      </c>
      <c r="Z65" s="73"/>
      <c r="AA65" s="367"/>
    </row>
    <row r="66" spans="2:27" ht="15" thickBot="1">
      <c r="B66" s="51" t="s">
        <v>399</v>
      </c>
      <c r="C66" s="40"/>
      <c r="D66" s="38"/>
      <c r="E66" s="48"/>
      <c r="F66" s="49"/>
      <c r="G66" s="40"/>
      <c r="H66" s="38"/>
      <c r="I66" s="86"/>
      <c r="J66" s="49"/>
      <c r="K66" s="40"/>
      <c r="L66" s="38"/>
      <c r="M66" s="50"/>
      <c r="N66" s="49"/>
      <c r="O66" s="40"/>
      <c r="P66" s="38"/>
      <c r="Q66" s="48"/>
      <c r="R66" s="49"/>
      <c r="S66" s="40"/>
      <c r="T66" s="38"/>
      <c r="U66" s="48"/>
      <c r="V66" s="49"/>
      <c r="W66" s="74"/>
      <c r="X66" s="75"/>
      <c r="Y66" s="74"/>
      <c r="Z66" s="75"/>
      <c r="AA66" s="368"/>
    </row>
    <row r="67" spans="2:27" ht="15" thickBot="1">
      <c r="B67" s="110" t="s">
        <v>62</v>
      </c>
      <c r="C67" s="358" t="s">
        <v>332</v>
      </c>
      <c r="D67" s="359"/>
      <c r="E67" s="358" t="s">
        <v>333</v>
      </c>
      <c r="F67" s="359"/>
      <c r="G67" s="358" t="s">
        <v>334</v>
      </c>
      <c r="H67" s="359"/>
      <c r="I67" s="358" t="s">
        <v>335</v>
      </c>
      <c r="J67" s="359"/>
      <c r="K67" s="358" t="s">
        <v>336</v>
      </c>
      <c r="L67" s="359"/>
      <c r="M67" s="358" t="s">
        <v>337</v>
      </c>
      <c r="N67" s="359"/>
      <c r="O67" s="358" t="s">
        <v>338</v>
      </c>
      <c r="P67" s="359"/>
      <c r="Q67" s="358" t="s">
        <v>340</v>
      </c>
      <c r="R67" s="359"/>
      <c r="S67" s="358" t="s">
        <v>341</v>
      </c>
      <c r="T67" s="359"/>
      <c r="U67" s="358" t="s">
        <v>342</v>
      </c>
      <c r="V67" s="359"/>
      <c r="W67" s="68">
        <f>+SUM(W68:W73)</f>
        <v>6</v>
      </c>
      <c r="X67" s="69">
        <f>+SUM(X68:X73)</f>
        <v>0</v>
      </c>
      <c r="Y67" s="68">
        <f>+SUM(Y68:Y73)</f>
        <v>6</v>
      </c>
      <c r="Z67" s="69">
        <f>+SUM(Z68:Z73)</f>
        <v>0</v>
      </c>
      <c r="AA67" s="366">
        <f>+Y67+Z67</f>
        <v>6</v>
      </c>
    </row>
    <row r="68" spans="2:27" ht="14.25">
      <c r="B68" s="27" t="s">
        <v>378</v>
      </c>
      <c r="C68" s="13"/>
      <c r="D68" s="14"/>
      <c r="E68" s="15"/>
      <c r="F68" s="19"/>
      <c r="G68" s="58"/>
      <c r="H68" s="14"/>
      <c r="I68" s="15"/>
      <c r="J68" s="19"/>
      <c r="K68" s="58"/>
      <c r="L68" s="14"/>
      <c r="M68" s="15"/>
      <c r="N68" s="19"/>
      <c r="O68" s="58"/>
      <c r="P68" s="14"/>
      <c r="Q68" s="15"/>
      <c r="R68" s="19"/>
      <c r="S68" s="58"/>
      <c r="T68" s="14"/>
      <c r="U68" s="15"/>
      <c r="V68" s="19"/>
      <c r="W68" s="81">
        <v>1</v>
      </c>
      <c r="X68" s="82"/>
      <c r="Y68" s="81">
        <v>1</v>
      </c>
      <c r="Z68" s="82"/>
      <c r="AA68" s="367"/>
    </row>
    <row r="69" spans="2:27" ht="14.25">
      <c r="B69" s="28" t="s">
        <v>379</v>
      </c>
      <c r="C69" s="8"/>
      <c r="D69" s="9"/>
      <c r="E69" s="3"/>
      <c r="F69" s="23"/>
      <c r="G69" s="16"/>
      <c r="H69" s="9"/>
      <c r="I69" s="3"/>
      <c r="J69" s="23"/>
      <c r="K69" s="16"/>
      <c r="L69" s="9"/>
      <c r="M69" s="3"/>
      <c r="N69" s="23"/>
      <c r="O69" s="16"/>
      <c r="P69" s="9"/>
      <c r="Q69" s="3"/>
      <c r="R69" s="23"/>
      <c r="S69" s="16"/>
      <c r="T69" s="9"/>
      <c r="U69" s="3"/>
      <c r="V69" s="23"/>
      <c r="W69" s="72">
        <v>1</v>
      </c>
      <c r="X69" s="73"/>
      <c r="Y69" s="72">
        <v>1</v>
      </c>
      <c r="Z69" s="73"/>
      <c r="AA69" s="367"/>
    </row>
    <row r="70" spans="2:27" ht="14.25">
      <c r="B70" s="28" t="s">
        <v>386</v>
      </c>
      <c r="C70" s="16"/>
      <c r="D70" s="9"/>
      <c r="E70" s="3"/>
      <c r="F70" s="23"/>
      <c r="G70" s="8"/>
      <c r="H70" s="9"/>
      <c r="I70" s="3"/>
      <c r="J70" s="23"/>
      <c r="K70" s="16"/>
      <c r="L70" s="9"/>
      <c r="M70" s="3"/>
      <c r="N70" s="23"/>
      <c r="O70" s="16"/>
      <c r="P70" s="9"/>
      <c r="Q70" s="3"/>
      <c r="R70" s="23"/>
      <c r="S70" s="16"/>
      <c r="T70" s="9"/>
      <c r="U70" s="3"/>
      <c r="V70" s="23"/>
      <c r="W70" s="72">
        <v>1</v>
      </c>
      <c r="X70" s="73"/>
      <c r="Y70" s="72">
        <v>1</v>
      </c>
      <c r="Z70" s="73"/>
      <c r="AA70" s="367"/>
    </row>
    <row r="71" spans="2:27" ht="14.25">
      <c r="B71" s="28" t="s">
        <v>387</v>
      </c>
      <c r="C71" s="16"/>
      <c r="D71" s="9"/>
      <c r="E71" s="3"/>
      <c r="F71" s="23"/>
      <c r="G71" s="8"/>
      <c r="H71" s="9"/>
      <c r="I71" s="3"/>
      <c r="J71" s="23"/>
      <c r="K71" s="16"/>
      <c r="L71" s="9"/>
      <c r="M71" s="3"/>
      <c r="N71" s="23"/>
      <c r="O71" s="16"/>
      <c r="P71" s="9"/>
      <c r="Q71" s="3"/>
      <c r="R71" s="23"/>
      <c r="S71" s="16"/>
      <c r="T71" s="9"/>
      <c r="U71" s="3"/>
      <c r="V71" s="23"/>
      <c r="W71" s="72">
        <v>1</v>
      </c>
      <c r="X71" s="73"/>
      <c r="Y71" s="72">
        <v>1</v>
      </c>
      <c r="Z71" s="73"/>
      <c r="AA71" s="367"/>
    </row>
    <row r="72" spans="2:27" ht="14.25">
      <c r="B72" s="28" t="s">
        <v>388</v>
      </c>
      <c r="C72" s="16"/>
      <c r="D72" s="9"/>
      <c r="E72" s="3"/>
      <c r="F72" s="23"/>
      <c r="G72" s="8"/>
      <c r="H72" s="9"/>
      <c r="I72" s="3"/>
      <c r="J72" s="23"/>
      <c r="K72" s="16"/>
      <c r="L72" s="9"/>
      <c r="M72" s="3"/>
      <c r="N72" s="23"/>
      <c r="O72" s="16"/>
      <c r="P72" s="9"/>
      <c r="Q72" s="3"/>
      <c r="R72" s="23"/>
      <c r="S72" s="16"/>
      <c r="T72" s="9"/>
      <c r="U72" s="3"/>
      <c r="V72" s="23"/>
      <c r="W72" s="72">
        <v>1</v>
      </c>
      <c r="X72" s="73"/>
      <c r="Y72" s="72">
        <v>1</v>
      </c>
      <c r="Z72" s="73"/>
      <c r="AA72" s="367"/>
    </row>
    <row r="73" spans="2:27" ht="15" thickBot="1">
      <c r="B73" s="51" t="s">
        <v>389</v>
      </c>
      <c r="C73" s="40"/>
      <c r="D73" s="38"/>
      <c r="E73" s="48"/>
      <c r="F73" s="49"/>
      <c r="G73" s="41"/>
      <c r="H73" s="38"/>
      <c r="I73" s="48"/>
      <c r="J73" s="49"/>
      <c r="K73" s="40"/>
      <c r="L73" s="38"/>
      <c r="M73" s="48"/>
      <c r="N73" s="49"/>
      <c r="O73" s="40"/>
      <c r="P73" s="38"/>
      <c r="Q73" s="48"/>
      <c r="R73" s="49"/>
      <c r="S73" s="40"/>
      <c r="T73" s="38"/>
      <c r="U73" s="48"/>
      <c r="V73" s="49"/>
      <c r="W73" s="74">
        <v>1</v>
      </c>
      <c r="X73" s="75"/>
      <c r="Y73" s="74">
        <v>1</v>
      </c>
      <c r="Z73" s="75"/>
      <c r="AA73" s="368"/>
    </row>
    <row r="74" spans="2:27" ht="15" thickBot="1">
      <c r="B74" s="110" t="s">
        <v>63</v>
      </c>
      <c r="C74" s="358" t="s">
        <v>332</v>
      </c>
      <c r="D74" s="359"/>
      <c r="E74" s="358" t="s">
        <v>333</v>
      </c>
      <c r="F74" s="359"/>
      <c r="G74" s="358" t="s">
        <v>334</v>
      </c>
      <c r="H74" s="359"/>
      <c r="I74" s="358" t="s">
        <v>335</v>
      </c>
      <c r="J74" s="359"/>
      <c r="K74" s="358" t="s">
        <v>336</v>
      </c>
      <c r="L74" s="359"/>
      <c r="M74" s="358" t="s">
        <v>337</v>
      </c>
      <c r="N74" s="359"/>
      <c r="O74" s="358" t="s">
        <v>338</v>
      </c>
      <c r="P74" s="359"/>
      <c r="Q74" s="358" t="s">
        <v>340</v>
      </c>
      <c r="R74" s="359"/>
      <c r="S74" s="358" t="s">
        <v>341</v>
      </c>
      <c r="T74" s="359"/>
      <c r="U74" s="358" t="s">
        <v>342</v>
      </c>
      <c r="V74" s="359"/>
      <c r="W74" s="68">
        <f>+SUM(W75:W77)</f>
        <v>3</v>
      </c>
      <c r="X74" s="69">
        <f>+SUM(X75:X77)</f>
        <v>0</v>
      </c>
      <c r="Y74" s="68">
        <f>+SUM(Y75:Y77)</f>
        <v>3</v>
      </c>
      <c r="Z74" s="69">
        <f>+SUM(Z75:Z77)</f>
        <v>0</v>
      </c>
      <c r="AA74" s="366">
        <f>+Y74+Z74</f>
        <v>3</v>
      </c>
    </row>
    <row r="75" spans="2:27" ht="14.25">
      <c r="B75" s="27" t="s">
        <v>398</v>
      </c>
      <c r="C75" s="58"/>
      <c r="D75" s="14"/>
      <c r="E75" s="15"/>
      <c r="F75" s="19"/>
      <c r="G75" s="58"/>
      <c r="H75" s="14"/>
      <c r="I75" s="15"/>
      <c r="J75" s="19"/>
      <c r="K75" s="13"/>
      <c r="L75" s="14"/>
      <c r="M75" s="15"/>
      <c r="N75" s="19"/>
      <c r="O75" s="58"/>
      <c r="P75" s="14"/>
      <c r="Q75" s="15"/>
      <c r="R75" s="19"/>
      <c r="S75" s="58"/>
      <c r="T75" s="14"/>
      <c r="U75" s="15"/>
      <c r="V75" s="19"/>
      <c r="W75" s="81">
        <v>1</v>
      </c>
      <c r="X75" s="82"/>
      <c r="Y75" s="81">
        <v>1</v>
      </c>
      <c r="Z75" s="82"/>
      <c r="AA75" s="367"/>
    </row>
    <row r="76" spans="2:27" ht="14.25">
      <c r="B76" s="28" t="s">
        <v>400</v>
      </c>
      <c r="C76" s="16"/>
      <c r="D76" s="9"/>
      <c r="E76" s="3"/>
      <c r="F76" s="23"/>
      <c r="G76" s="16"/>
      <c r="H76" s="9"/>
      <c r="I76" s="3"/>
      <c r="J76" s="23"/>
      <c r="K76" s="16"/>
      <c r="L76" s="9"/>
      <c r="M76" s="29"/>
      <c r="N76" s="23"/>
      <c r="O76" s="16"/>
      <c r="P76" s="9"/>
      <c r="Q76" s="3"/>
      <c r="R76" s="23"/>
      <c r="S76" s="16"/>
      <c r="T76" s="9"/>
      <c r="U76" s="3"/>
      <c r="V76" s="23"/>
      <c r="W76" s="72">
        <v>1</v>
      </c>
      <c r="X76" s="73"/>
      <c r="Y76" s="72">
        <v>1</v>
      </c>
      <c r="Z76" s="73"/>
      <c r="AA76" s="367"/>
    </row>
    <row r="77" spans="2:27" ht="15" thickBot="1">
      <c r="B77" s="51" t="s">
        <v>401</v>
      </c>
      <c r="C77" s="40"/>
      <c r="D77" s="38"/>
      <c r="E77" s="48"/>
      <c r="F77" s="49"/>
      <c r="G77" s="40"/>
      <c r="H77" s="38"/>
      <c r="I77" s="48"/>
      <c r="J77" s="49"/>
      <c r="K77" s="40"/>
      <c r="L77" s="38"/>
      <c r="M77" s="50"/>
      <c r="N77" s="49"/>
      <c r="O77" s="40"/>
      <c r="P77" s="38"/>
      <c r="Q77" s="48"/>
      <c r="R77" s="49"/>
      <c r="S77" s="40"/>
      <c r="T77" s="38"/>
      <c r="U77" s="48"/>
      <c r="V77" s="49"/>
      <c r="W77" s="74">
        <v>1</v>
      </c>
      <c r="X77" s="75"/>
      <c r="Y77" s="74">
        <v>1</v>
      </c>
      <c r="Z77" s="75"/>
      <c r="AA77" s="368"/>
    </row>
    <row r="78" spans="2:27" ht="15" thickBot="1">
      <c r="B78" s="110" t="s">
        <v>64</v>
      </c>
      <c r="C78" s="358" t="s">
        <v>332</v>
      </c>
      <c r="D78" s="359"/>
      <c r="E78" s="358" t="s">
        <v>333</v>
      </c>
      <c r="F78" s="359"/>
      <c r="G78" s="358" t="s">
        <v>334</v>
      </c>
      <c r="H78" s="359"/>
      <c r="I78" s="358" t="s">
        <v>335</v>
      </c>
      <c r="J78" s="359"/>
      <c r="K78" s="358" t="s">
        <v>336</v>
      </c>
      <c r="L78" s="359"/>
      <c r="M78" s="358" t="s">
        <v>337</v>
      </c>
      <c r="N78" s="359"/>
      <c r="O78" s="358" t="s">
        <v>338</v>
      </c>
      <c r="P78" s="359"/>
      <c r="Q78" s="358" t="s">
        <v>340</v>
      </c>
      <c r="R78" s="359"/>
      <c r="S78" s="358" t="s">
        <v>341</v>
      </c>
      <c r="T78" s="359"/>
      <c r="U78" s="358" t="s">
        <v>342</v>
      </c>
      <c r="V78" s="359"/>
      <c r="W78" s="68">
        <f>+SUM(W79:W81)</f>
        <v>3</v>
      </c>
      <c r="X78" s="69">
        <f>+SUM(X79:X81)</f>
        <v>0</v>
      </c>
      <c r="Y78" s="68">
        <f>+SUM(Y79:Y81)</f>
        <v>3</v>
      </c>
      <c r="Z78" s="69">
        <f>+SUM(Z79:Z81)</f>
        <v>0</v>
      </c>
      <c r="AA78" s="366">
        <f>+Y78+Z78</f>
        <v>3</v>
      </c>
    </row>
    <row r="79" spans="2:27" ht="14.25">
      <c r="B79" s="65" t="s">
        <v>380</v>
      </c>
      <c r="C79" s="62"/>
      <c r="D79" s="61"/>
      <c r="E79" s="22"/>
      <c r="F79" s="21"/>
      <c r="G79" s="58"/>
      <c r="H79" s="61"/>
      <c r="I79" s="22"/>
      <c r="J79" s="21"/>
      <c r="K79" s="60"/>
      <c r="L79" s="61"/>
      <c r="M79" s="22"/>
      <c r="N79" s="21"/>
      <c r="O79" s="60"/>
      <c r="P79" s="61"/>
      <c r="Q79" s="22"/>
      <c r="R79" s="21"/>
      <c r="S79" s="60"/>
      <c r="T79" s="61"/>
      <c r="U79" s="22"/>
      <c r="V79" s="21"/>
      <c r="W79" s="83">
        <v>1</v>
      </c>
      <c r="X79" s="84"/>
      <c r="Y79" s="83">
        <v>1</v>
      </c>
      <c r="Z79" s="84"/>
      <c r="AA79" s="367"/>
    </row>
    <row r="80" spans="2:27" ht="14.25">
      <c r="B80" s="47" t="s">
        <v>393</v>
      </c>
      <c r="C80" s="40"/>
      <c r="D80" s="38"/>
      <c r="E80" s="48"/>
      <c r="F80" s="49"/>
      <c r="G80" s="41"/>
      <c r="H80" s="38"/>
      <c r="I80" s="48"/>
      <c r="J80" s="49"/>
      <c r="K80" s="40"/>
      <c r="L80" s="38"/>
      <c r="M80" s="48"/>
      <c r="N80" s="49"/>
      <c r="O80" s="40"/>
      <c r="P80" s="38"/>
      <c r="Q80" s="48"/>
      <c r="R80" s="49"/>
      <c r="S80" s="40"/>
      <c r="T80" s="38"/>
      <c r="U80" s="48"/>
      <c r="V80" s="49"/>
      <c r="W80" s="74">
        <v>1</v>
      </c>
      <c r="X80" s="75"/>
      <c r="Y80" s="74">
        <v>1</v>
      </c>
      <c r="Z80" s="75"/>
      <c r="AA80" s="367"/>
    </row>
    <row r="81" spans="2:27" ht="15" thickBot="1">
      <c r="B81" s="47" t="s">
        <v>394</v>
      </c>
      <c r="C81" s="40"/>
      <c r="D81" s="38"/>
      <c r="E81" s="48"/>
      <c r="F81" s="49"/>
      <c r="G81" s="41"/>
      <c r="H81" s="38"/>
      <c r="I81" s="48"/>
      <c r="J81" s="49"/>
      <c r="K81" s="40"/>
      <c r="L81" s="38"/>
      <c r="M81" s="48"/>
      <c r="N81" s="49"/>
      <c r="O81" s="40"/>
      <c r="P81" s="38"/>
      <c r="Q81" s="48"/>
      <c r="R81" s="49"/>
      <c r="S81" s="40"/>
      <c r="T81" s="38"/>
      <c r="U81" s="48"/>
      <c r="V81" s="49"/>
      <c r="W81" s="74">
        <v>1</v>
      </c>
      <c r="X81" s="75"/>
      <c r="Y81" s="74">
        <v>1</v>
      </c>
      <c r="Z81" s="75"/>
      <c r="AA81" s="368"/>
    </row>
    <row r="82" spans="2:27" ht="15" thickBot="1">
      <c r="B82" s="110" t="s">
        <v>65</v>
      </c>
      <c r="C82" s="358" t="s">
        <v>332</v>
      </c>
      <c r="D82" s="359"/>
      <c r="E82" s="358" t="s">
        <v>333</v>
      </c>
      <c r="F82" s="359"/>
      <c r="G82" s="358" t="s">
        <v>334</v>
      </c>
      <c r="H82" s="359"/>
      <c r="I82" s="358" t="s">
        <v>335</v>
      </c>
      <c r="J82" s="359"/>
      <c r="K82" s="358" t="s">
        <v>336</v>
      </c>
      <c r="L82" s="359"/>
      <c r="M82" s="358" t="s">
        <v>337</v>
      </c>
      <c r="N82" s="359"/>
      <c r="O82" s="358" t="s">
        <v>338</v>
      </c>
      <c r="P82" s="359"/>
      <c r="Q82" s="358" t="s">
        <v>340</v>
      </c>
      <c r="R82" s="359"/>
      <c r="S82" s="358" t="s">
        <v>341</v>
      </c>
      <c r="T82" s="359"/>
      <c r="U82" s="358" t="s">
        <v>342</v>
      </c>
      <c r="V82" s="359"/>
      <c r="W82" s="68">
        <f>+SUM(W83:W87)</f>
        <v>7</v>
      </c>
      <c r="X82" s="69">
        <f>+SUM(X83:X87)</f>
        <v>1</v>
      </c>
      <c r="Y82" s="68">
        <f>+SUM(Y83:Y87)</f>
        <v>7</v>
      </c>
      <c r="Z82" s="69">
        <f>+SUM(Z83:Z87)</f>
        <v>2</v>
      </c>
      <c r="AA82" s="366">
        <f>+Y82+Z82</f>
        <v>9</v>
      </c>
    </row>
    <row r="83" spans="2:27" ht="14.25">
      <c r="B83" s="45" t="s">
        <v>383</v>
      </c>
      <c r="C83" s="58"/>
      <c r="D83" s="14"/>
      <c r="E83" s="31"/>
      <c r="F83" s="19"/>
      <c r="G83" s="13"/>
      <c r="H83" s="14"/>
      <c r="I83" s="31"/>
      <c r="J83" s="19"/>
      <c r="K83" s="13"/>
      <c r="L83" s="14"/>
      <c r="M83" s="15"/>
      <c r="N83" s="19"/>
      <c r="O83" s="58"/>
      <c r="P83" s="14"/>
      <c r="Q83" s="15"/>
      <c r="R83" s="19"/>
      <c r="S83" s="58"/>
      <c r="T83" s="14"/>
      <c r="U83" s="15"/>
      <c r="V83" s="19"/>
      <c r="W83" s="70">
        <v>4</v>
      </c>
      <c r="X83" s="71"/>
      <c r="Y83" s="70">
        <v>4</v>
      </c>
      <c r="Z83" s="71"/>
      <c r="AA83" s="367"/>
    </row>
    <row r="84" spans="2:27" ht="14.25">
      <c r="B84" s="46" t="s">
        <v>384</v>
      </c>
      <c r="C84" s="16"/>
      <c r="D84" s="9"/>
      <c r="E84" s="29"/>
      <c r="F84" s="23"/>
      <c r="G84" s="16"/>
      <c r="H84" s="9"/>
      <c r="I84" s="3"/>
      <c r="J84" s="23"/>
      <c r="K84" s="16"/>
      <c r="L84" s="9"/>
      <c r="M84" s="3"/>
      <c r="N84" s="23"/>
      <c r="O84" s="16"/>
      <c r="P84" s="9"/>
      <c r="Q84" s="3"/>
      <c r="R84" s="23"/>
      <c r="S84" s="16"/>
      <c r="T84" s="9"/>
      <c r="U84" s="3"/>
      <c r="V84" s="23"/>
      <c r="W84" s="72">
        <v>1</v>
      </c>
      <c r="X84" s="73"/>
      <c r="Y84" s="72">
        <v>1</v>
      </c>
      <c r="Z84" s="73"/>
      <c r="AA84" s="367"/>
    </row>
    <row r="85" spans="2:27" ht="14.25">
      <c r="B85" s="28" t="s">
        <v>392</v>
      </c>
      <c r="C85" s="16"/>
      <c r="D85" s="9"/>
      <c r="E85" s="3"/>
      <c r="F85" s="23"/>
      <c r="G85" s="8"/>
      <c r="H85" s="9"/>
      <c r="I85" s="3"/>
      <c r="J85" s="23"/>
      <c r="K85" s="16"/>
      <c r="L85" s="9"/>
      <c r="M85" s="3"/>
      <c r="N85" s="23"/>
      <c r="O85" s="16"/>
      <c r="P85" s="9"/>
      <c r="Q85" s="3"/>
      <c r="R85" s="23"/>
      <c r="S85" s="16"/>
      <c r="T85" s="9"/>
      <c r="U85" s="3"/>
      <c r="V85" s="23"/>
      <c r="W85" s="72">
        <v>1</v>
      </c>
      <c r="X85" s="73"/>
      <c r="Y85" s="72">
        <v>1</v>
      </c>
      <c r="Z85" s="73"/>
      <c r="AA85" s="367"/>
    </row>
    <row r="86" spans="2:27" ht="14.25">
      <c r="B86" s="28" t="s">
        <v>396</v>
      </c>
      <c r="C86" s="16"/>
      <c r="D86" s="9"/>
      <c r="E86" s="3"/>
      <c r="F86" s="23"/>
      <c r="G86" s="16"/>
      <c r="H86" s="9"/>
      <c r="I86" s="29"/>
      <c r="J86" s="23"/>
      <c r="K86" s="16"/>
      <c r="L86" s="9"/>
      <c r="M86" s="3"/>
      <c r="N86" s="23"/>
      <c r="O86" s="16"/>
      <c r="P86" s="9"/>
      <c r="Q86" s="3"/>
      <c r="R86" s="23"/>
      <c r="S86" s="16"/>
      <c r="T86" s="9"/>
      <c r="U86" s="3"/>
      <c r="V86" s="23"/>
      <c r="W86" s="72">
        <v>1</v>
      </c>
      <c r="X86" s="73"/>
      <c r="Y86" s="72">
        <v>1</v>
      </c>
      <c r="Z86" s="73"/>
      <c r="AA86" s="367"/>
    </row>
    <row r="87" spans="2:27" ht="15" thickBot="1">
      <c r="B87" s="42" t="s">
        <v>402</v>
      </c>
      <c r="C87" s="18"/>
      <c r="D87" s="12"/>
      <c r="E87" s="43"/>
      <c r="F87" s="44"/>
      <c r="G87" s="18"/>
      <c r="H87" s="12"/>
      <c r="I87" s="43"/>
      <c r="J87" s="44"/>
      <c r="K87" s="18"/>
      <c r="L87" s="12"/>
      <c r="M87" s="43"/>
      <c r="N87" s="44"/>
      <c r="O87" s="20"/>
      <c r="P87" s="12"/>
      <c r="Q87" s="43"/>
      <c r="R87" s="44"/>
      <c r="S87" s="18"/>
      <c r="T87" s="12"/>
      <c r="U87" s="43"/>
      <c r="V87" s="44"/>
      <c r="W87" s="85"/>
      <c r="X87" s="77">
        <v>1</v>
      </c>
      <c r="Y87" s="85"/>
      <c r="Z87" s="77">
        <v>2</v>
      </c>
      <c r="AA87" s="368"/>
    </row>
    <row r="88" spans="2:12" ht="14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4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4.2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4.2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4.2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4.2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4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4.2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4.2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4.2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4.2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4.2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4.2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4.2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4.2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4.2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4.2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4.2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4.2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4.2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4.2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4.2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4.2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4.2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4.2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ht="14.25">
      <c r="G113" s="2"/>
    </row>
    <row r="114" ht="14.25">
      <c r="G114" s="2"/>
    </row>
    <row r="115" ht="14.25">
      <c r="G115" s="2"/>
    </row>
    <row r="116" ht="14.25">
      <c r="G116" s="2"/>
    </row>
  </sheetData>
  <sheetProtection/>
  <mergeCells count="201">
    <mergeCell ref="F50:F51"/>
    <mergeCell ref="G50:G51"/>
    <mergeCell ref="R50:R51"/>
    <mergeCell ref="S50:S51"/>
    <mergeCell ref="T50:T51"/>
    <mergeCell ref="U50:U51"/>
    <mergeCell ref="V50:V51"/>
    <mergeCell ref="M50:M51"/>
    <mergeCell ref="N50:N51"/>
    <mergeCell ref="O50:O51"/>
    <mergeCell ref="P50:P51"/>
    <mergeCell ref="Q50:Q51"/>
    <mergeCell ref="M82:N82"/>
    <mergeCell ref="O82:P82"/>
    <mergeCell ref="Q82:R82"/>
    <mergeCell ref="S82:T82"/>
    <mergeCell ref="U82:V82"/>
    <mergeCell ref="C82:D82"/>
    <mergeCell ref="E82:F82"/>
    <mergeCell ref="G82:H82"/>
    <mergeCell ref="I82:J82"/>
    <mergeCell ref="K82:L82"/>
    <mergeCell ref="M78:N78"/>
    <mergeCell ref="O78:P78"/>
    <mergeCell ref="Q78:R78"/>
    <mergeCell ref="S78:T78"/>
    <mergeCell ref="U78:V78"/>
    <mergeCell ref="C78:D78"/>
    <mergeCell ref="E78:F78"/>
    <mergeCell ref="G78:H78"/>
    <mergeCell ref="I78:J78"/>
    <mergeCell ref="K78:L78"/>
    <mergeCell ref="M74:N74"/>
    <mergeCell ref="O74:P74"/>
    <mergeCell ref="Q74:R74"/>
    <mergeCell ref="S74:T74"/>
    <mergeCell ref="U74:V74"/>
    <mergeCell ref="C74:D74"/>
    <mergeCell ref="E74:F74"/>
    <mergeCell ref="G74:H74"/>
    <mergeCell ref="I74:J74"/>
    <mergeCell ref="K74:L74"/>
    <mergeCell ref="O62:P62"/>
    <mergeCell ref="Q62:R62"/>
    <mergeCell ref="S62:T62"/>
    <mergeCell ref="U62:V62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I62:J62"/>
    <mergeCell ref="K62:L62"/>
    <mergeCell ref="M62:N62"/>
    <mergeCell ref="M57:N57"/>
    <mergeCell ref="O57:P57"/>
    <mergeCell ref="Q57:R57"/>
    <mergeCell ref="S57:T57"/>
    <mergeCell ref="U57:V57"/>
    <mergeCell ref="C57:D57"/>
    <mergeCell ref="E57:F57"/>
    <mergeCell ref="G57:H57"/>
    <mergeCell ref="I57:J57"/>
    <mergeCell ref="K57:L57"/>
    <mergeCell ref="U45:V45"/>
    <mergeCell ref="C45:D45"/>
    <mergeCell ref="E45:F45"/>
    <mergeCell ref="G45:H45"/>
    <mergeCell ref="I45:J45"/>
    <mergeCell ref="K45:L45"/>
    <mergeCell ref="M52:N52"/>
    <mergeCell ref="O52:P52"/>
    <mergeCell ref="Q52:R52"/>
    <mergeCell ref="S52:T52"/>
    <mergeCell ref="U52:V52"/>
    <mergeCell ref="C52:D52"/>
    <mergeCell ref="E52:F52"/>
    <mergeCell ref="G52:H52"/>
    <mergeCell ref="I52:J52"/>
    <mergeCell ref="K52:L52"/>
    <mergeCell ref="H50:H51"/>
    <mergeCell ref="I50:I51"/>
    <mergeCell ref="J50:J51"/>
    <mergeCell ref="K50:K51"/>
    <mergeCell ref="L50:L51"/>
    <mergeCell ref="C50:C51"/>
    <mergeCell ref="D50:D51"/>
    <mergeCell ref="E50:E51"/>
    <mergeCell ref="C35:D35"/>
    <mergeCell ref="E35:F35"/>
    <mergeCell ref="G35:H35"/>
    <mergeCell ref="I35:J35"/>
    <mergeCell ref="K35:L35"/>
    <mergeCell ref="M45:N45"/>
    <mergeCell ref="O45:P45"/>
    <mergeCell ref="Q45:R45"/>
    <mergeCell ref="S45:T45"/>
    <mergeCell ref="K23:L23"/>
    <mergeCell ref="M23:N23"/>
    <mergeCell ref="O23:P23"/>
    <mergeCell ref="Q23:R23"/>
    <mergeCell ref="M35:N35"/>
    <mergeCell ref="O35:P35"/>
    <mergeCell ref="Q35:R35"/>
    <mergeCell ref="S35:T35"/>
    <mergeCell ref="U35:V35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AA78:AA81"/>
    <mergeCell ref="AA82:AA87"/>
    <mergeCell ref="Y50:AA50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C19:D19"/>
    <mergeCell ref="E19:F19"/>
    <mergeCell ref="G19:H19"/>
    <mergeCell ref="AA52:AA56"/>
    <mergeCell ref="AA57:AA61"/>
    <mergeCell ref="AA62:AA66"/>
    <mergeCell ref="AA67:AA73"/>
    <mergeCell ref="AA74:AA77"/>
    <mergeCell ref="C62:D62"/>
    <mergeCell ref="E62:F62"/>
    <mergeCell ref="G62:H62"/>
    <mergeCell ref="Y2:AA3"/>
    <mergeCell ref="AA5:AA14"/>
    <mergeCell ref="AA15:AA18"/>
    <mergeCell ref="AA19:AA22"/>
    <mergeCell ref="AA23:AA28"/>
    <mergeCell ref="AA29:AA34"/>
    <mergeCell ref="AA35:AA44"/>
    <mergeCell ref="AA45:AA49"/>
    <mergeCell ref="I19:J19"/>
    <mergeCell ref="K19:L19"/>
    <mergeCell ref="M19:N19"/>
    <mergeCell ref="O19:P19"/>
    <mergeCell ref="Q19:R19"/>
    <mergeCell ref="V3:V4"/>
    <mergeCell ref="U15:V15"/>
    <mergeCell ref="Q3:Q4"/>
    <mergeCell ref="R3:R4"/>
    <mergeCell ref="S3:S4"/>
    <mergeCell ref="T3:T4"/>
    <mergeCell ref="U3:U4"/>
    <mergeCell ref="S23:T23"/>
    <mergeCell ref="U23:V23"/>
    <mergeCell ref="U29:V29"/>
    <mergeCell ref="I23:J23"/>
    <mergeCell ref="B3:B4"/>
    <mergeCell ref="B50:B51"/>
    <mergeCell ref="W50:X50"/>
    <mergeCell ref="C3:C4"/>
    <mergeCell ref="D3:D4"/>
    <mergeCell ref="W3:X3"/>
    <mergeCell ref="C2:X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19:T19"/>
    <mergeCell ref="U19:V19"/>
    <mergeCell ref="C23:D23"/>
    <mergeCell ref="E23:F23"/>
    <mergeCell ref="G23:H2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44"/>
  <sheetViews>
    <sheetView zoomScalePageLayoutView="0" workbookViewId="0" topLeftCell="A97">
      <selection activeCell="B104" sqref="B104"/>
    </sheetView>
  </sheetViews>
  <sheetFormatPr defaultColWidth="11.421875" defaultRowHeight="15"/>
  <cols>
    <col min="2" max="2" width="35.28125" style="0" customWidth="1"/>
    <col min="3" max="9" width="12.00390625" style="0" customWidth="1"/>
    <col min="13" max="13" width="11.140625" style="0" customWidth="1"/>
    <col min="14" max="14" width="10.28125" style="0" customWidth="1"/>
  </cols>
  <sheetData>
    <row r="2" spans="3:9" ht="15" thickBot="1">
      <c r="C2" s="344"/>
      <c r="D2" s="344"/>
      <c r="E2" s="344"/>
      <c r="F2" s="344"/>
      <c r="G2" s="344"/>
      <c r="H2" s="344"/>
      <c r="I2" s="344"/>
    </row>
    <row r="3" spans="2:14" ht="15" thickBot="1">
      <c r="B3" s="168" t="s">
        <v>49</v>
      </c>
      <c r="C3" s="377" t="s">
        <v>406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9"/>
    </row>
    <row r="4" spans="2:14" ht="15" thickBot="1">
      <c r="B4" s="169" t="s">
        <v>5</v>
      </c>
      <c r="C4" s="380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2"/>
    </row>
    <row r="5" spans="2:14" ht="14.25">
      <c r="B5" s="170" t="s">
        <v>53</v>
      </c>
      <c r="C5" s="173" t="s">
        <v>332</v>
      </c>
      <c r="D5" s="59" t="s">
        <v>333</v>
      </c>
      <c r="E5" s="173" t="s">
        <v>334</v>
      </c>
      <c r="F5" s="59" t="s">
        <v>335</v>
      </c>
      <c r="G5" s="173" t="s">
        <v>336</v>
      </c>
      <c r="H5" s="59" t="s">
        <v>337</v>
      </c>
      <c r="I5" s="173" t="s">
        <v>338</v>
      </c>
      <c r="J5" s="59" t="s">
        <v>340</v>
      </c>
      <c r="K5" s="173" t="s">
        <v>341</v>
      </c>
      <c r="L5" s="59" t="s">
        <v>342</v>
      </c>
      <c r="M5" s="355" t="s">
        <v>50</v>
      </c>
      <c r="N5" s="356"/>
    </row>
    <row r="6" spans="2:14" ht="14.25">
      <c r="B6" s="28" t="s">
        <v>365</v>
      </c>
      <c r="C6" s="174">
        <v>1</v>
      </c>
      <c r="D6" s="180"/>
      <c r="E6" s="174"/>
      <c r="F6" s="180"/>
      <c r="G6" s="174">
        <v>1</v>
      </c>
      <c r="H6" s="180"/>
      <c r="I6" s="175"/>
      <c r="J6" s="184"/>
      <c r="K6" s="175"/>
      <c r="L6" s="184"/>
      <c r="M6" s="72">
        <f>+SUM(C6:L6)</f>
        <v>2</v>
      </c>
      <c r="N6" s="372">
        <f>+SUM(M6:M15)</f>
        <v>21</v>
      </c>
    </row>
    <row r="7" spans="2:14" ht="14.25">
      <c r="B7" s="28" t="s">
        <v>345</v>
      </c>
      <c r="C7" s="174">
        <v>2</v>
      </c>
      <c r="D7" s="180">
        <v>3</v>
      </c>
      <c r="E7" s="174">
        <v>3</v>
      </c>
      <c r="F7" s="180"/>
      <c r="G7" s="174"/>
      <c r="H7" s="180">
        <v>1</v>
      </c>
      <c r="I7" s="175"/>
      <c r="J7" s="184"/>
      <c r="K7" s="175"/>
      <c r="L7" s="184"/>
      <c r="M7" s="72">
        <f aca="true" t="shared" si="0" ref="M7:M55">+SUM(C7:L7)</f>
        <v>9</v>
      </c>
      <c r="N7" s="372"/>
    </row>
    <row r="8" spans="2:14" ht="14.25">
      <c r="B8" s="28" t="s">
        <v>352</v>
      </c>
      <c r="C8" s="174"/>
      <c r="D8" s="180">
        <v>1</v>
      </c>
      <c r="E8" s="174"/>
      <c r="F8" s="180"/>
      <c r="G8" s="174"/>
      <c r="H8" s="180"/>
      <c r="I8" s="175"/>
      <c r="J8" s="184"/>
      <c r="K8" s="175"/>
      <c r="L8" s="184"/>
      <c r="M8" s="72">
        <f t="shared" si="0"/>
        <v>1</v>
      </c>
      <c r="N8" s="372"/>
    </row>
    <row r="9" spans="2:14" ht="14.25">
      <c r="B9" s="28" t="s">
        <v>412</v>
      </c>
      <c r="C9" s="174"/>
      <c r="D9" s="180">
        <v>1</v>
      </c>
      <c r="E9" s="174"/>
      <c r="F9" s="180"/>
      <c r="G9" s="174"/>
      <c r="H9" s="180"/>
      <c r="I9" s="175"/>
      <c r="J9" s="184"/>
      <c r="K9" s="175"/>
      <c r="L9" s="184"/>
      <c r="M9" s="72">
        <f t="shared" si="0"/>
        <v>1</v>
      </c>
      <c r="N9" s="372"/>
    </row>
    <row r="10" spans="2:14" ht="14.25">
      <c r="B10" s="28" t="s">
        <v>353</v>
      </c>
      <c r="C10" s="174"/>
      <c r="D10" s="180">
        <v>1</v>
      </c>
      <c r="E10" s="174"/>
      <c r="F10" s="180"/>
      <c r="G10" s="174"/>
      <c r="H10" s="180">
        <v>1</v>
      </c>
      <c r="I10" s="175"/>
      <c r="J10" s="184"/>
      <c r="K10" s="175"/>
      <c r="L10" s="184"/>
      <c r="M10" s="72">
        <f t="shared" si="0"/>
        <v>2</v>
      </c>
      <c r="N10" s="372"/>
    </row>
    <row r="11" spans="2:14" ht="14.25">
      <c r="B11" s="28" t="s">
        <v>236</v>
      </c>
      <c r="C11" s="174"/>
      <c r="D11" s="180">
        <v>1</v>
      </c>
      <c r="E11" s="174"/>
      <c r="F11" s="180"/>
      <c r="G11" s="174"/>
      <c r="H11" s="180"/>
      <c r="I11" s="175"/>
      <c r="J11" s="184"/>
      <c r="K11" s="175"/>
      <c r="L11" s="184"/>
      <c r="M11" s="72">
        <f t="shared" si="0"/>
        <v>1</v>
      </c>
      <c r="N11" s="372"/>
    </row>
    <row r="12" spans="2:14" ht="14.25">
      <c r="B12" s="28" t="s">
        <v>428</v>
      </c>
      <c r="C12" s="174"/>
      <c r="D12" s="180"/>
      <c r="E12" s="174"/>
      <c r="F12" s="180">
        <v>1</v>
      </c>
      <c r="G12" s="174"/>
      <c r="H12" s="180"/>
      <c r="I12" s="175"/>
      <c r="J12" s="184"/>
      <c r="K12" s="175"/>
      <c r="L12" s="184"/>
      <c r="M12" s="72">
        <f t="shared" si="0"/>
        <v>1</v>
      </c>
      <c r="N12" s="372"/>
    </row>
    <row r="13" spans="2:14" ht="14.25">
      <c r="B13" s="28" t="s">
        <v>429</v>
      </c>
      <c r="C13" s="174"/>
      <c r="D13" s="180"/>
      <c r="E13" s="174"/>
      <c r="F13" s="180">
        <v>1</v>
      </c>
      <c r="G13" s="174"/>
      <c r="H13" s="180"/>
      <c r="I13" s="175"/>
      <c r="J13" s="184"/>
      <c r="K13" s="175"/>
      <c r="L13" s="184"/>
      <c r="M13" s="72">
        <f t="shared" si="0"/>
        <v>1</v>
      </c>
      <c r="N13" s="372"/>
    </row>
    <row r="14" spans="2:14" ht="14.25">
      <c r="B14" s="28" t="s">
        <v>437</v>
      </c>
      <c r="C14" s="174"/>
      <c r="D14" s="180"/>
      <c r="E14" s="174"/>
      <c r="F14" s="180"/>
      <c r="G14" s="174">
        <v>1</v>
      </c>
      <c r="H14" s="180">
        <v>1</v>
      </c>
      <c r="I14" s="175"/>
      <c r="J14" s="184"/>
      <c r="K14" s="175"/>
      <c r="L14" s="184"/>
      <c r="M14" s="72">
        <f t="shared" si="0"/>
        <v>2</v>
      </c>
      <c r="N14" s="372"/>
    </row>
    <row r="15" spans="2:14" ht="15" thickBot="1">
      <c r="B15" s="42" t="s">
        <v>438</v>
      </c>
      <c r="C15" s="177"/>
      <c r="D15" s="181"/>
      <c r="E15" s="177"/>
      <c r="F15" s="181"/>
      <c r="G15" s="177"/>
      <c r="H15" s="181">
        <v>1</v>
      </c>
      <c r="I15" s="176"/>
      <c r="J15" s="185"/>
      <c r="K15" s="176"/>
      <c r="L15" s="185"/>
      <c r="M15" s="85">
        <f t="shared" si="0"/>
        <v>1</v>
      </c>
      <c r="N15" s="373"/>
    </row>
    <row r="16" spans="2:14" ht="14.25">
      <c r="B16" s="171" t="s">
        <v>54</v>
      </c>
      <c r="C16" s="178" t="s">
        <v>332</v>
      </c>
      <c r="D16" s="182" t="s">
        <v>333</v>
      </c>
      <c r="E16" s="178" t="s">
        <v>334</v>
      </c>
      <c r="F16" s="182" t="s">
        <v>335</v>
      </c>
      <c r="G16" s="178" t="s">
        <v>336</v>
      </c>
      <c r="H16" s="182" t="s">
        <v>337</v>
      </c>
      <c r="I16" s="178" t="s">
        <v>338</v>
      </c>
      <c r="J16" s="182" t="s">
        <v>340</v>
      </c>
      <c r="K16" s="178" t="s">
        <v>341</v>
      </c>
      <c r="L16" s="182" t="s">
        <v>342</v>
      </c>
      <c r="M16" s="355" t="s">
        <v>50</v>
      </c>
      <c r="N16" s="356"/>
    </row>
    <row r="17" spans="2:14" ht="14.25">
      <c r="B17" s="28" t="s">
        <v>122</v>
      </c>
      <c r="C17" s="174"/>
      <c r="D17" s="180">
        <v>1</v>
      </c>
      <c r="E17" s="174"/>
      <c r="F17" s="180"/>
      <c r="G17" s="174"/>
      <c r="H17" s="184"/>
      <c r="I17" s="174"/>
      <c r="J17" s="184"/>
      <c r="K17" s="175"/>
      <c r="L17" s="184"/>
      <c r="M17" s="72">
        <f t="shared" si="0"/>
        <v>1</v>
      </c>
      <c r="N17" s="372">
        <f>+SUM(M17:M23)</f>
        <v>11</v>
      </c>
    </row>
    <row r="18" spans="2:14" ht="14.25">
      <c r="B18" s="28" t="s">
        <v>419</v>
      </c>
      <c r="C18" s="174"/>
      <c r="D18" s="180"/>
      <c r="E18" s="174">
        <v>2</v>
      </c>
      <c r="F18" s="180"/>
      <c r="G18" s="174">
        <v>2</v>
      </c>
      <c r="H18" s="184"/>
      <c r="I18" s="174"/>
      <c r="J18" s="184"/>
      <c r="K18" s="175"/>
      <c r="L18" s="184"/>
      <c r="M18" s="72">
        <f t="shared" si="0"/>
        <v>4</v>
      </c>
      <c r="N18" s="372"/>
    </row>
    <row r="19" spans="2:14" ht="14.25">
      <c r="B19" s="28" t="s">
        <v>420</v>
      </c>
      <c r="C19" s="174"/>
      <c r="D19" s="180"/>
      <c r="E19" s="174">
        <v>1</v>
      </c>
      <c r="F19" s="180"/>
      <c r="G19" s="174"/>
      <c r="H19" s="184"/>
      <c r="I19" s="174"/>
      <c r="J19" s="184"/>
      <c r="K19" s="175"/>
      <c r="L19" s="184"/>
      <c r="M19" s="72">
        <f t="shared" si="0"/>
        <v>1</v>
      </c>
      <c r="N19" s="372"/>
    </row>
    <row r="20" spans="2:14" ht="14.25">
      <c r="B20" s="28" t="s">
        <v>433</v>
      </c>
      <c r="C20" s="174"/>
      <c r="D20" s="180"/>
      <c r="E20" s="174"/>
      <c r="F20" s="180">
        <v>1</v>
      </c>
      <c r="G20" s="174">
        <v>1</v>
      </c>
      <c r="H20" s="184"/>
      <c r="I20" s="174"/>
      <c r="J20" s="184"/>
      <c r="K20" s="175"/>
      <c r="L20" s="184"/>
      <c r="M20" s="72">
        <f t="shared" si="0"/>
        <v>2</v>
      </c>
      <c r="N20" s="372"/>
    </row>
    <row r="21" spans="2:14" ht="14.25">
      <c r="B21" s="28" t="s">
        <v>434</v>
      </c>
      <c r="C21" s="174"/>
      <c r="D21" s="180"/>
      <c r="E21" s="174"/>
      <c r="F21" s="180">
        <v>1</v>
      </c>
      <c r="G21" s="174"/>
      <c r="H21" s="184"/>
      <c r="I21" s="174"/>
      <c r="J21" s="184"/>
      <c r="K21" s="175"/>
      <c r="L21" s="184"/>
      <c r="M21" s="72">
        <f t="shared" si="0"/>
        <v>1</v>
      </c>
      <c r="N21" s="372"/>
    </row>
    <row r="22" spans="2:14" ht="14.25">
      <c r="B22" s="28" t="s">
        <v>354</v>
      </c>
      <c r="C22" s="174"/>
      <c r="D22" s="180"/>
      <c r="E22" s="174"/>
      <c r="F22" s="180"/>
      <c r="G22" s="174">
        <v>1</v>
      </c>
      <c r="H22" s="184"/>
      <c r="I22" s="174"/>
      <c r="J22" s="184"/>
      <c r="K22" s="175"/>
      <c r="L22" s="184"/>
      <c r="M22" s="72">
        <f t="shared" si="0"/>
        <v>1</v>
      </c>
      <c r="N22" s="372"/>
    </row>
    <row r="23" spans="2:14" ht="15" thickBot="1">
      <c r="B23" s="51" t="s">
        <v>435</v>
      </c>
      <c r="C23" s="179"/>
      <c r="D23" s="183"/>
      <c r="E23" s="179"/>
      <c r="F23" s="183"/>
      <c r="G23" s="179">
        <v>1</v>
      </c>
      <c r="H23" s="186"/>
      <c r="I23" s="179"/>
      <c r="J23" s="186"/>
      <c r="K23" s="200"/>
      <c r="L23" s="186"/>
      <c r="M23" s="85">
        <f t="shared" si="0"/>
        <v>1</v>
      </c>
      <c r="N23" s="373"/>
    </row>
    <row r="24" spans="2:14" ht="14.25">
      <c r="B24" s="136" t="s">
        <v>55</v>
      </c>
      <c r="C24" s="173" t="s">
        <v>332</v>
      </c>
      <c r="D24" s="59" t="s">
        <v>333</v>
      </c>
      <c r="E24" s="173" t="s">
        <v>334</v>
      </c>
      <c r="F24" s="59" t="s">
        <v>335</v>
      </c>
      <c r="G24" s="173" t="s">
        <v>336</v>
      </c>
      <c r="H24" s="59" t="s">
        <v>337</v>
      </c>
      <c r="I24" s="173" t="s">
        <v>338</v>
      </c>
      <c r="J24" s="59" t="s">
        <v>340</v>
      </c>
      <c r="K24" s="173" t="s">
        <v>341</v>
      </c>
      <c r="L24" s="59" t="s">
        <v>342</v>
      </c>
      <c r="M24" s="355" t="s">
        <v>50</v>
      </c>
      <c r="N24" s="356"/>
    </row>
    <row r="25" spans="2:14" ht="14.25">
      <c r="B25" s="46" t="s">
        <v>407</v>
      </c>
      <c r="C25" s="174">
        <v>2</v>
      </c>
      <c r="D25" s="180"/>
      <c r="E25" s="174">
        <v>2</v>
      </c>
      <c r="F25" s="180"/>
      <c r="G25" s="175"/>
      <c r="H25" s="180"/>
      <c r="I25" s="174">
        <v>2</v>
      </c>
      <c r="J25" s="184"/>
      <c r="K25" s="175"/>
      <c r="L25" s="184"/>
      <c r="M25" s="72">
        <f t="shared" si="0"/>
        <v>6</v>
      </c>
      <c r="N25" s="372">
        <f>+SUM(M25:M34)</f>
        <v>18</v>
      </c>
    </row>
    <row r="26" spans="2:14" ht="14.25">
      <c r="B26" s="46" t="s">
        <v>408</v>
      </c>
      <c r="C26" s="174">
        <v>2</v>
      </c>
      <c r="D26" s="180"/>
      <c r="E26" s="174"/>
      <c r="F26" s="180"/>
      <c r="G26" s="175"/>
      <c r="H26" s="180"/>
      <c r="I26" s="174"/>
      <c r="J26" s="184"/>
      <c r="K26" s="175"/>
      <c r="L26" s="184"/>
      <c r="M26" s="72">
        <f t="shared" si="0"/>
        <v>2</v>
      </c>
      <c r="N26" s="372"/>
    </row>
    <row r="27" spans="2:14" ht="14.25">
      <c r="B27" s="46" t="s">
        <v>409</v>
      </c>
      <c r="C27" s="174">
        <v>1</v>
      </c>
      <c r="D27" s="180"/>
      <c r="E27" s="174"/>
      <c r="F27" s="180"/>
      <c r="G27" s="175"/>
      <c r="H27" s="180"/>
      <c r="I27" s="174"/>
      <c r="J27" s="184"/>
      <c r="K27" s="175"/>
      <c r="L27" s="184"/>
      <c r="M27" s="72">
        <f t="shared" si="0"/>
        <v>1</v>
      </c>
      <c r="N27" s="372"/>
    </row>
    <row r="28" spans="2:14" ht="14.25">
      <c r="B28" s="46" t="s">
        <v>413</v>
      </c>
      <c r="C28" s="174"/>
      <c r="D28" s="180">
        <v>1</v>
      </c>
      <c r="E28" s="174">
        <v>1</v>
      </c>
      <c r="F28" s="180"/>
      <c r="G28" s="175"/>
      <c r="H28" s="180">
        <v>1</v>
      </c>
      <c r="I28" s="174"/>
      <c r="J28" s="184"/>
      <c r="K28" s="175"/>
      <c r="L28" s="184"/>
      <c r="M28" s="72">
        <f t="shared" si="0"/>
        <v>3</v>
      </c>
      <c r="N28" s="372"/>
    </row>
    <row r="29" spans="2:14" ht="14.25">
      <c r="B29" s="46" t="s">
        <v>421</v>
      </c>
      <c r="C29" s="174"/>
      <c r="D29" s="180"/>
      <c r="E29" s="174">
        <v>1</v>
      </c>
      <c r="F29" s="180"/>
      <c r="G29" s="175"/>
      <c r="H29" s="180"/>
      <c r="I29" s="174"/>
      <c r="J29" s="184"/>
      <c r="K29" s="175"/>
      <c r="L29" s="184"/>
      <c r="M29" s="72">
        <f t="shared" si="0"/>
        <v>1</v>
      </c>
      <c r="N29" s="372"/>
    </row>
    <row r="30" spans="2:14" ht="14.25">
      <c r="B30" s="46" t="s">
        <v>422</v>
      </c>
      <c r="C30" s="174"/>
      <c r="D30" s="180"/>
      <c r="E30" s="174">
        <v>1</v>
      </c>
      <c r="F30" s="180"/>
      <c r="G30" s="175"/>
      <c r="H30" s="180"/>
      <c r="I30" s="174"/>
      <c r="J30" s="184"/>
      <c r="K30" s="175"/>
      <c r="L30" s="184"/>
      <c r="M30" s="72">
        <f t="shared" si="0"/>
        <v>1</v>
      </c>
      <c r="N30" s="372"/>
    </row>
    <row r="31" spans="2:14" ht="14.25">
      <c r="B31" s="46" t="s">
        <v>346</v>
      </c>
      <c r="C31" s="174"/>
      <c r="D31" s="180"/>
      <c r="E31" s="174">
        <v>1</v>
      </c>
      <c r="F31" s="180"/>
      <c r="G31" s="175"/>
      <c r="H31" s="180"/>
      <c r="I31" s="174"/>
      <c r="J31" s="184"/>
      <c r="K31" s="175"/>
      <c r="L31" s="184"/>
      <c r="M31" s="72">
        <f t="shared" si="0"/>
        <v>1</v>
      </c>
      <c r="N31" s="372"/>
    </row>
    <row r="32" spans="2:14" ht="14.25">
      <c r="B32" s="46" t="s">
        <v>423</v>
      </c>
      <c r="C32" s="174"/>
      <c r="D32" s="180"/>
      <c r="E32" s="174">
        <v>1</v>
      </c>
      <c r="F32" s="180"/>
      <c r="G32" s="175"/>
      <c r="H32" s="180"/>
      <c r="I32" s="174"/>
      <c r="J32" s="184"/>
      <c r="K32" s="175"/>
      <c r="L32" s="184"/>
      <c r="M32" s="72">
        <f t="shared" si="0"/>
        <v>1</v>
      </c>
      <c r="N32" s="372"/>
    </row>
    <row r="33" spans="2:14" ht="14.25">
      <c r="B33" s="46" t="s">
        <v>424</v>
      </c>
      <c r="C33" s="174"/>
      <c r="D33" s="180"/>
      <c r="E33" s="174">
        <v>1</v>
      </c>
      <c r="F33" s="180"/>
      <c r="G33" s="175"/>
      <c r="H33" s="180"/>
      <c r="I33" s="174"/>
      <c r="J33" s="184"/>
      <c r="K33" s="175"/>
      <c r="L33" s="184"/>
      <c r="M33" s="72">
        <f t="shared" si="0"/>
        <v>1</v>
      </c>
      <c r="N33" s="372"/>
    </row>
    <row r="34" spans="2:14" ht="15" thickBot="1">
      <c r="B34" s="172" t="s">
        <v>425</v>
      </c>
      <c r="C34" s="177"/>
      <c r="D34" s="181"/>
      <c r="E34" s="177">
        <v>1</v>
      </c>
      <c r="F34" s="181"/>
      <c r="G34" s="176"/>
      <c r="H34" s="181"/>
      <c r="I34" s="177"/>
      <c r="J34" s="185"/>
      <c r="K34" s="176"/>
      <c r="L34" s="185"/>
      <c r="M34" s="85">
        <f t="shared" si="0"/>
        <v>1</v>
      </c>
      <c r="N34" s="373"/>
    </row>
    <row r="35" spans="2:14" ht="14.25">
      <c r="B35" s="170" t="s">
        <v>56</v>
      </c>
      <c r="C35" s="173" t="s">
        <v>332</v>
      </c>
      <c r="D35" s="59" t="s">
        <v>333</v>
      </c>
      <c r="E35" s="173" t="s">
        <v>334</v>
      </c>
      <c r="F35" s="59" t="s">
        <v>335</v>
      </c>
      <c r="G35" s="173" t="s">
        <v>336</v>
      </c>
      <c r="H35" s="59" t="s">
        <v>337</v>
      </c>
      <c r="I35" s="173" t="s">
        <v>338</v>
      </c>
      <c r="J35" s="59" t="s">
        <v>340</v>
      </c>
      <c r="K35" s="173" t="s">
        <v>341</v>
      </c>
      <c r="L35" s="59" t="s">
        <v>342</v>
      </c>
      <c r="M35" s="355" t="s">
        <v>50</v>
      </c>
      <c r="N35" s="356"/>
    </row>
    <row r="36" spans="2:14" ht="14.25">
      <c r="B36" s="28" t="s">
        <v>418</v>
      </c>
      <c r="C36" s="174"/>
      <c r="D36" s="180">
        <v>2</v>
      </c>
      <c r="E36" s="174"/>
      <c r="F36" s="184"/>
      <c r="G36" s="174"/>
      <c r="H36" s="180"/>
      <c r="I36" s="174"/>
      <c r="J36" s="184"/>
      <c r="K36" s="175"/>
      <c r="L36" s="184"/>
      <c r="M36" s="72">
        <f t="shared" si="0"/>
        <v>2</v>
      </c>
      <c r="N36" s="372">
        <f>+SUM(M36:M38)</f>
        <v>5</v>
      </c>
    </row>
    <row r="37" spans="2:14" ht="14.25">
      <c r="B37" s="28" t="s">
        <v>436</v>
      </c>
      <c r="C37" s="174"/>
      <c r="D37" s="180"/>
      <c r="E37" s="174"/>
      <c r="F37" s="184"/>
      <c r="G37" s="174">
        <v>2</v>
      </c>
      <c r="H37" s="180"/>
      <c r="I37" s="174"/>
      <c r="J37" s="184"/>
      <c r="K37" s="175"/>
      <c r="L37" s="184"/>
      <c r="M37" s="72">
        <f t="shared" si="0"/>
        <v>2</v>
      </c>
      <c r="N37" s="372"/>
    </row>
    <row r="38" spans="2:14" ht="15" thickBot="1">
      <c r="B38" s="42" t="s">
        <v>374</v>
      </c>
      <c r="C38" s="177"/>
      <c r="D38" s="181"/>
      <c r="E38" s="177"/>
      <c r="F38" s="185"/>
      <c r="G38" s="177"/>
      <c r="H38" s="181"/>
      <c r="I38" s="177">
        <v>1</v>
      </c>
      <c r="J38" s="185"/>
      <c r="K38" s="176"/>
      <c r="L38" s="185"/>
      <c r="M38" s="85">
        <f t="shared" si="0"/>
        <v>1</v>
      </c>
      <c r="N38" s="373"/>
    </row>
    <row r="39" spans="2:14" ht="14.25">
      <c r="B39" s="170" t="s">
        <v>57</v>
      </c>
      <c r="C39" s="173" t="s">
        <v>332</v>
      </c>
      <c r="D39" s="59" t="s">
        <v>333</v>
      </c>
      <c r="E39" s="173" t="s">
        <v>334</v>
      </c>
      <c r="F39" s="59" t="s">
        <v>335</v>
      </c>
      <c r="G39" s="173" t="s">
        <v>336</v>
      </c>
      <c r="H39" s="59" t="s">
        <v>337</v>
      </c>
      <c r="I39" s="173" t="s">
        <v>338</v>
      </c>
      <c r="J39" s="59" t="s">
        <v>340</v>
      </c>
      <c r="K39" s="173" t="s">
        <v>341</v>
      </c>
      <c r="L39" s="59" t="s">
        <v>342</v>
      </c>
      <c r="M39" s="355" t="s">
        <v>50</v>
      </c>
      <c r="N39" s="356"/>
    </row>
    <row r="40" spans="2:14" ht="14.25">
      <c r="B40" s="28" t="s">
        <v>356</v>
      </c>
      <c r="C40" s="174">
        <v>1</v>
      </c>
      <c r="D40" s="180"/>
      <c r="E40" s="175"/>
      <c r="F40" s="180">
        <v>1</v>
      </c>
      <c r="G40" s="174"/>
      <c r="H40" s="180"/>
      <c r="I40" s="174"/>
      <c r="J40" s="180"/>
      <c r="K40" s="174"/>
      <c r="L40" s="184"/>
      <c r="M40" s="72">
        <f t="shared" si="0"/>
        <v>2</v>
      </c>
      <c r="N40" s="372">
        <f>+SUM(M40:M48)</f>
        <v>20</v>
      </c>
    </row>
    <row r="41" spans="2:14" ht="14.25">
      <c r="B41" s="28" t="s">
        <v>414</v>
      </c>
      <c r="C41" s="174"/>
      <c r="D41" s="180">
        <v>1</v>
      </c>
      <c r="E41" s="175"/>
      <c r="F41" s="180"/>
      <c r="G41" s="174"/>
      <c r="H41" s="180">
        <v>1</v>
      </c>
      <c r="I41" s="174">
        <v>4</v>
      </c>
      <c r="J41" s="180"/>
      <c r="K41" s="174"/>
      <c r="L41" s="184"/>
      <c r="M41" s="72">
        <f t="shared" si="0"/>
        <v>6</v>
      </c>
      <c r="N41" s="372"/>
    </row>
    <row r="42" spans="2:14" ht="14.25">
      <c r="B42" s="28" t="s">
        <v>357</v>
      </c>
      <c r="C42" s="174"/>
      <c r="D42" s="180">
        <v>1</v>
      </c>
      <c r="E42" s="175"/>
      <c r="F42" s="180">
        <v>1</v>
      </c>
      <c r="G42" s="174"/>
      <c r="H42" s="180"/>
      <c r="I42" s="174"/>
      <c r="J42" s="180"/>
      <c r="K42" s="174"/>
      <c r="L42" s="184"/>
      <c r="M42" s="72">
        <f t="shared" si="0"/>
        <v>2</v>
      </c>
      <c r="N42" s="372"/>
    </row>
    <row r="43" spans="2:14" ht="14.25">
      <c r="B43" s="28" t="s">
        <v>415</v>
      </c>
      <c r="C43" s="174"/>
      <c r="D43" s="180">
        <v>1</v>
      </c>
      <c r="E43" s="175"/>
      <c r="F43" s="180"/>
      <c r="G43" s="174"/>
      <c r="H43" s="180"/>
      <c r="I43" s="174"/>
      <c r="J43" s="180"/>
      <c r="K43" s="174"/>
      <c r="L43" s="184"/>
      <c r="M43" s="72">
        <f t="shared" si="0"/>
        <v>1</v>
      </c>
      <c r="N43" s="372"/>
    </row>
    <row r="44" spans="2:14" ht="14.25">
      <c r="B44" s="28" t="s">
        <v>355</v>
      </c>
      <c r="C44" s="174"/>
      <c r="D44" s="180"/>
      <c r="E44" s="175"/>
      <c r="F44" s="180"/>
      <c r="G44" s="174">
        <v>1</v>
      </c>
      <c r="H44" s="180"/>
      <c r="I44" s="174"/>
      <c r="J44" s="180"/>
      <c r="K44" s="174"/>
      <c r="L44" s="184"/>
      <c r="M44" s="72">
        <f t="shared" si="0"/>
        <v>1</v>
      </c>
      <c r="N44" s="372"/>
    </row>
    <row r="45" spans="2:14" ht="14.25">
      <c r="B45" s="28" t="s">
        <v>372</v>
      </c>
      <c r="C45" s="174"/>
      <c r="D45" s="180"/>
      <c r="E45" s="175"/>
      <c r="F45" s="180"/>
      <c r="G45" s="174">
        <v>1</v>
      </c>
      <c r="H45" s="180">
        <v>1</v>
      </c>
      <c r="I45" s="174"/>
      <c r="J45" s="180"/>
      <c r="K45" s="174"/>
      <c r="L45" s="184"/>
      <c r="M45" s="72">
        <f t="shared" si="0"/>
        <v>2</v>
      </c>
      <c r="N45" s="372"/>
    </row>
    <row r="46" spans="2:14" ht="14.25">
      <c r="B46" s="28" t="s">
        <v>178</v>
      </c>
      <c r="C46" s="174"/>
      <c r="D46" s="180"/>
      <c r="E46" s="175"/>
      <c r="F46" s="180"/>
      <c r="G46" s="174"/>
      <c r="H46" s="180"/>
      <c r="I46" s="174">
        <v>1</v>
      </c>
      <c r="J46" s="180"/>
      <c r="K46" s="174"/>
      <c r="L46" s="184"/>
      <c r="M46" s="72">
        <f t="shared" si="0"/>
        <v>1</v>
      </c>
      <c r="N46" s="372"/>
    </row>
    <row r="47" spans="2:14" ht="14.25">
      <c r="B47" s="28" t="s">
        <v>443</v>
      </c>
      <c r="C47" s="174"/>
      <c r="D47" s="180"/>
      <c r="E47" s="175"/>
      <c r="F47" s="180"/>
      <c r="G47" s="174"/>
      <c r="H47" s="180"/>
      <c r="I47" s="174">
        <v>2</v>
      </c>
      <c r="J47" s="180"/>
      <c r="K47" s="174"/>
      <c r="L47" s="184"/>
      <c r="M47" s="72">
        <f t="shared" si="0"/>
        <v>2</v>
      </c>
      <c r="N47" s="372"/>
    </row>
    <row r="48" spans="2:14" ht="15" thickBot="1">
      <c r="B48" s="42" t="s">
        <v>445</v>
      </c>
      <c r="C48" s="177"/>
      <c r="D48" s="181"/>
      <c r="E48" s="176"/>
      <c r="F48" s="181"/>
      <c r="G48" s="177"/>
      <c r="H48" s="181"/>
      <c r="I48" s="177"/>
      <c r="J48" s="181">
        <v>3</v>
      </c>
      <c r="K48" s="177"/>
      <c r="L48" s="185"/>
      <c r="M48" s="85">
        <f t="shared" si="0"/>
        <v>3</v>
      </c>
      <c r="N48" s="373"/>
    </row>
    <row r="49" spans="2:14" ht="14.25">
      <c r="B49" s="170" t="s">
        <v>58</v>
      </c>
      <c r="C49" s="173" t="s">
        <v>332</v>
      </c>
      <c r="D49" s="59" t="s">
        <v>333</v>
      </c>
      <c r="E49" s="173" t="s">
        <v>334</v>
      </c>
      <c r="F49" s="59" t="s">
        <v>335</v>
      </c>
      <c r="G49" s="173" t="s">
        <v>336</v>
      </c>
      <c r="H49" s="59" t="s">
        <v>337</v>
      </c>
      <c r="I49" s="173" t="s">
        <v>338</v>
      </c>
      <c r="J49" s="59" t="s">
        <v>340</v>
      </c>
      <c r="K49" s="173" t="s">
        <v>341</v>
      </c>
      <c r="L49" s="59" t="s">
        <v>342</v>
      </c>
      <c r="M49" s="355" t="s">
        <v>50</v>
      </c>
      <c r="N49" s="356"/>
    </row>
    <row r="50" spans="2:14" ht="14.25">
      <c r="B50" s="28" t="s">
        <v>410</v>
      </c>
      <c r="C50" s="174">
        <v>1</v>
      </c>
      <c r="D50" s="184"/>
      <c r="E50" s="174"/>
      <c r="F50" s="180"/>
      <c r="G50" s="174"/>
      <c r="H50" s="180">
        <v>3</v>
      </c>
      <c r="I50" s="174">
        <v>3</v>
      </c>
      <c r="J50" s="180">
        <v>2</v>
      </c>
      <c r="K50" s="174"/>
      <c r="L50" s="180"/>
      <c r="M50" s="72">
        <f t="shared" si="0"/>
        <v>9</v>
      </c>
      <c r="N50" s="372">
        <f>+SUM(M57:M68)</f>
        <v>31</v>
      </c>
    </row>
    <row r="51" spans="2:14" ht="14.25">
      <c r="B51" s="28" t="s">
        <v>411</v>
      </c>
      <c r="C51" s="174">
        <v>1</v>
      </c>
      <c r="D51" s="184"/>
      <c r="E51" s="174"/>
      <c r="F51" s="180"/>
      <c r="G51" s="174"/>
      <c r="H51" s="180"/>
      <c r="I51" s="174"/>
      <c r="J51" s="180"/>
      <c r="K51" s="174"/>
      <c r="L51" s="180"/>
      <c r="M51" s="72">
        <f t="shared" si="0"/>
        <v>1</v>
      </c>
      <c r="N51" s="372"/>
    </row>
    <row r="52" spans="2:14" ht="14.25">
      <c r="B52" s="28" t="s">
        <v>426</v>
      </c>
      <c r="C52" s="174"/>
      <c r="D52" s="184"/>
      <c r="E52" s="174">
        <v>3</v>
      </c>
      <c r="F52" s="180">
        <v>2</v>
      </c>
      <c r="G52" s="174">
        <v>2</v>
      </c>
      <c r="H52" s="180"/>
      <c r="I52" s="174"/>
      <c r="J52" s="180"/>
      <c r="K52" s="174">
        <v>2</v>
      </c>
      <c r="L52" s="180"/>
      <c r="M52" s="72">
        <f t="shared" si="0"/>
        <v>9</v>
      </c>
      <c r="N52" s="372"/>
    </row>
    <row r="53" spans="2:14" ht="14.25">
      <c r="B53" s="28" t="s">
        <v>427</v>
      </c>
      <c r="C53" s="174"/>
      <c r="D53" s="184"/>
      <c r="E53" s="174">
        <v>4</v>
      </c>
      <c r="F53" s="180"/>
      <c r="G53" s="174"/>
      <c r="H53" s="180"/>
      <c r="I53" s="174"/>
      <c r="J53" s="180"/>
      <c r="K53" s="174"/>
      <c r="L53" s="180"/>
      <c r="M53" s="72">
        <f t="shared" si="0"/>
        <v>4</v>
      </c>
      <c r="N53" s="372"/>
    </row>
    <row r="54" spans="2:14" ht="14.25">
      <c r="B54" s="28" t="s">
        <v>369</v>
      </c>
      <c r="C54" s="174"/>
      <c r="D54" s="184"/>
      <c r="E54" s="174"/>
      <c r="F54" s="180"/>
      <c r="G54" s="174">
        <v>1</v>
      </c>
      <c r="H54" s="180"/>
      <c r="I54" s="174"/>
      <c r="J54" s="180"/>
      <c r="K54" s="174"/>
      <c r="L54" s="180"/>
      <c r="M54" s="72">
        <f t="shared" si="0"/>
        <v>1</v>
      </c>
      <c r="N54" s="372"/>
    </row>
    <row r="55" spans="2:14" ht="15" thickBot="1">
      <c r="B55" s="42" t="s">
        <v>444</v>
      </c>
      <c r="C55" s="177"/>
      <c r="D55" s="185"/>
      <c r="E55" s="177"/>
      <c r="F55" s="181"/>
      <c r="G55" s="177"/>
      <c r="H55" s="181"/>
      <c r="I55" s="177"/>
      <c r="J55" s="181">
        <v>1</v>
      </c>
      <c r="K55" s="177"/>
      <c r="L55" s="181"/>
      <c r="M55" s="85">
        <f t="shared" si="0"/>
        <v>1</v>
      </c>
      <c r="N55" s="373"/>
    </row>
    <row r="56" spans="2:14" ht="14.25">
      <c r="B56" s="170" t="s">
        <v>59</v>
      </c>
      <c r="C56" s="173" t="s">
        <v>332</v>
      </c>
      <c r="D56" s="59" t="s">
        <v>333</v>
      </c>
      <c r="E56" s="173" t="s">
        <v>334</v>
      </c>
      <c r="F56" s="59" t="s">
        <v>335</v>
      </c>
      <c r="G56" s="173" t="s">
        <v>336</v>
      </c>
      <c r="H56" s="59" t="s">
        <v>337</v>
      </c>
      <c r="I56" s="173" t="s">
        <v>338</v>
      </c>
      <c r="J56" s="59" t="s">
        <v>340</v>
      </c>
      <c r="K56" s="173" t="s">
        <v>341</v>
      </c>
      <c r="L56" s="59" t="s">
        <v>342</v>
      </c>
      <c r="M56" s="355" t="s">
        <v>50</v>
      </c>
      <c r="N56" s="356"/>
    </row>
    <row r="57" spans="2:14" ht="14.25">
      <c r="B57" s="28" t="s">
        <v>416</v>
      </c>
      <c r="C57" s="175"/>
      <c r="D57" s="180">
        <v>3</v>
      </c>
      <c r="E57" s="174"/>
      <c r="F57" s="180"/>
      <c r="G57" s="174"/>
      <c r="H57" s="180"/>
      <c r="I57" s="174">
        <v>5</v>
      </c>
      <c r="J57" s="180"/>
      <c r="K57" s="174"/>
      <c r="L57" s="180"/>
      <c r="M57" s="72">
        <f aca="true" t="shared" si="1" ref="M57:M110">+SUM(C57:L57)</f>
        <v>8</v>
      </c>
      <c r="N57" s="372">
        <f>+SUM(M57:M68)</f>
        <v>31</v>
      </c>
    </row>
    <row r="58" spans="2:14" ht="14.25">
      <c r="B58" s="28" t="s">
        <v>417</v>
      </c>
      <c r="C58" s="175"/>
      <c r="D58" s="180">
        <v>2</v>
      </c>
      <c r="E58" s="174"/>
      <c r="F58" s="180"/>
      <c r="G58" s="174"/>
      <c r="H58" s="180">
        <v>2</v>
      </c>
      <c r="I58" s="174"/>
      <c r="J58" s="180"/>
      <c r="K58" s="174"/>
      <c r="L58" s="180"/>
      <c r="M58" s="72">
        <f t="shared" si="1"/>
        <v>4</v>
      </c>
      <c r="N58" s="372"/>
    </row>
    <row r="59" spans="2:14" ht="14.25">
      <c r="B59" s="28" t="s">
        <v>358</v>
      </c>
      <c r="C59" s="175"/>
      <c r="D59" s="180"/>
      <c r="E59" s="174">
        <v>1</v>
      </c>
      <c r="F59" s="180"/>
      <c r="G59" s="174"/>
      <c r="H59" s="180"/>
      <c r="I59" s="174"/>
      <c r="J59" s="180"/>
      <c r="K59" s="174"/>
      <c r="L59" s="180"/>
      <c r="M59" s="72">
        <f t="shared" si="1"/>
        <v>1</v>
      </c>
      <c r="N59" s="372"/>
    </row>
    <row r="60" spans="2:14" ht="14.25">
      <c r="B60" s="28" t="s">
        <v>430</v>
      </c>
      <c r="C60" s="175"/>
      <c r="D60" s="180"/>
      <c r="E60" s="174"/>
      <c r="F60" s="180">
        <v>1</v>
      </c>
      <c r="G60" s="174"/>
      <c r="H60" s="180"/>
      <c r="I60" s="174"/>
      <c r="J60" s="180"/>
      <c r="K60" s="174"/>
      <c r="L60" s="180"/>
      <c r="M60" s="72">
        <f t="shared" si="1"/>
        <v>1</v>
      </c>
      <c r="N60" s="372"/>
    </row>
    <row r="61" spans="2:14" ht="14.25">
      <c r="B61" s="28" t="s">
        <v>431</v>
      </c>
      <c r="C61" s="175"/>
      <c r="D61" s="180"/>
      <c r="E61" s="174"/>
      <c r="F61" s="180">
        <v>1</v>
      </c>
      <c r="G61" s="174"/>
      <c r="H61" s="180"/>
      <c r="I61" s="174"/>
      <c r="J61" s="180"/>
      <c r="K61" s="174"/>
      <c r="L61" s="180"/>
      <c r="M61" s="72">
        <f t="shared" si="1"/>
        <v>1</v>
      </c>
      <c r="N61" s="372"/>
    </row>
    <row r="62" spans="2:14" ht="14.25">
      <c r="B62" s="28" t="s">
        <v>432</v>
      </c>
      <c r="C62" s="175"/>
      <c r="D62" s="180"/>
      <c r="E62" s="174"/>
      <c r="F62" s="180">
        <v>1</v>
      </c>
      <c r="G62" s="174"/>
      <c r="H62" s="180"/>
      <c r="I62" s="174"/>
      <c r="J62" s="180">
        <v>1</v>
      </c>
      <c r="K62" s="174"/>
      <c r="L62" s="180"/>
      <c r="M62" s="72">
        <f t="shared" si="1"/>
        <v>2</v>
      </c>
      <c r="N62" s="372"/>
    </row>
    <row r="63" spans="2:14" ht="14.25">
      <c r="B63" s="28" t="s">
        <v>359</v>
      </c>
      <c r="C63" s="175"/>
      <c r="D63" s="180"/>
      <c r="E63" s="174"/>
      <c r="F63" s="180"/>
      <c r="G63" s="174">
        <v>2</v>
      </c>
      <c r="H63" s="180">
        <v>1</v>
      </c>
      <c r="I63" s="174"/>
      <c r="J63" s="180"/>
      <c r="K63" s="174"/>
      <c r="L63" s="180"/>
      <c r="M63" s="72">
        <f t="shared" si="1"/>
        <v>3</v>
      </c>
      <c r="N63" s="372"/>
    </row>
    <row r="64" spans="2:14" ht="14.25">
      <c r="B64" s="28" t="s">
        <v>439</v>
      </c>
      <c r="C64" s="175"/>
      <c r="D64" s="180"/>
      <c r="E64" s="174"/>
      <c r="F64" s="180"/>
      <c r="G64" s="174"/>
      <c r="H64" s="180">
        <v>2</v>
      </c>
      <c r="I64" s="174"/>
      <c r="J64" s="180"/>
      <c r="K64" s="174"/>
      <c r="L64" s="180"/>
      <c r="M64" s="72">
        <f t="shared" si="1"/>
        <v>2</v>
      </c>
      <c r="N64" s="372"/>
    </row>
    <row r="65" spans="2:14" ht="14.25">
      <c r="B65" s="28" t="s">
        <v>440</v>
      </c>
      <c r="C65" s="175"/>
      <c r="D65" s="180"/>
      <c r="E65" s="174"/>
      <c r="F65" s="180"/>
      <c r="G65" s="174"/>
      <c r="H65" s="180">
        <v>1</v>
      </c>
      <c r="I65" s="174"/>
      <c r="J65" s="180"/>
      <c r="K65" s="174"/>
      <c r="L65" s="180"/>
      <c r="M65" s="72">
        <f t="shared" si="1"/>
        <v>1</v>
      </c>
      <c r="N65" s="372"/>
    </row>
    <row r="66" spans="2:14" ht="14.25">
      <c r="B66" s="28" t="s">
        <v>441</v>
      </c>
      <c r="C66" s="175"/>
      <c r="D66" s="180"/>
      <c r="E66" s="174"/>
      <c r="F66" s="180"/>
      <c r="G66" s="174"/>
      <c r="H66" s="180">
        <v>1</v>
      </c>
      <c r="I66" s="174">
        <v>2</v>
      </c>
      <c r="J66" s="180"/>
      <c r="K66" s="174"/>
      <c r="L66" s="180"/>
      <c r="M66" s="72">
        <f t="shared" si="1"/>
        <v>3</v>
      </c>
      <c r="N66" s="372"/>
    </row>
    <row r="67" spans="2:14" ht="14.25">
      <c r="B67" s="28" t="s">
        <v>442</v>
      </c>
      <c r="C67" s="175"/>
      <c r="D67" s="180"/>
      <c r="E67" s="174"/>
      <c r="F67" s="180"/>
      <c r="G67" s="174"/>
      <c r="H67" s="180"/>
      <c r="I67" s="174">
        <v>1</v>
      </c>
      <c r="J67" s="180">
        <v>1</v>
      </c>
      <c r="K67" s="174">
        <v>1</v>
      </c>
      <c r="L67" s="180">
        <v>1</v>
      </c>
      <c r="M67" s="72">
        <f t="shared" si="1"/>
        <v>4</v>
      </c>
      <c r="N67" s="372"/>
    </row>
    <row r="68" spans="2:14" ht="15" thickBot="1">
      <c r="B68" s="42" t="s">
        <v>446</v>
      </c>
      <c r="C68" s="176"/>
      <c r="D68" s="181"/>
      <c r="E68" s="177"/>
      <c r="F68" s="181"/>
      <c r="G68" s="177"/>
      <c r="H68" s="181"/>
      <c r="I68" s="177"/>
      <c r="J68" s="181">
        <v>1</v>
      </c>
      <c r="K68" s="177"/>
      <c r="L68" s="181"/>
      <c r="M68" s="85">
        <f t="shared" si="1"/>
        <v>1</v>
      </c>
      <c r="N68" s="373"/>
    </row>
    <row r="69" spans="2:14" ht="26.25" customHeight="1" thickBot="1">
      <c r="B69" s="115" t="s">
        <v>6</v>
      </c>
      <c r="C69" s="374" t="s">
        <v>406</v>
      </c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6"/>
    </row>
    <row r="70" spans="2:14" ht="14.25">
      <c r="B70" s="170" t="s">
        <v>1</v>
      </c>
      <c r="C70" s="173" t="s">
        <v>332</v>
      </c>
      <c r="D70" s="59" t="s">
        <v>333</v>
      </c>
      <c r="E70" s="173" t="s">
        <v>334</v>
      </c>
      <c r="F70" s="59" t="s">
        <v>335</v>
      </c>
      <c r="G70" s="173" t="s">
        <v>336</v>
      </c>
      <c r="H70" s="59" t="s">
        <v>337</v>
      </c>
      <c r="I70" s="173" t="s">
        <v>338</v>
      </c>
      <c r="J70" s="59" t="s">
        <v>340</v>
      </c>
      <c r="K70" s="173" t="s">
        <v>341</v>
      </c>
      <c r="L70" s="59" t="s">
        <v>342</v>
      </c>
      <c r="M70" s="355" t="s">
        <v>50</v>
      </c>
      <c r="N70" s="356"/>
    </row>
    <row r="71" spans="2:14" ht="14.25">
      <c r="B71" s="28" t="s">
        <v>447</v>
      </c>
      <c r="C71" s="174">
        <v>1</v>
      </c>
      <c r="D71" s="180"/>
      <c r="E71" s="174"/>
      <c r="F71" s="180"/>
      <c r="G71" s="174"/>
      <c r="H71" s="180"/>
      <c r="I71" s="175"/>
      <c r="J71" s="184"/>
      <c r="K71" s="175"/>
      <c r="L71" s="184"/>
      <c r="M71" s="72">
        <f t="shared" si="1"/>
        <v>1</v>
      </c>
      <c r="N71" s="372">
        <f>+SUM(M71:M77)</f>
        <v>11</v>
      </c>
    </row>
    <row r="72" spans="2:14" ht="14.25">
      <c r="B72" s="28" t="s">
        <v>87</v>
      </c>
      <c r="C72" s="174">
        <v>1</v>
      </c>
      <c r="D72" s="180"/>
      <c r="E72" s="174"/>
      <c r="F72" s="180"/>
      <c r="G72" s="174"/>
      <c r="H72" s="180"/>
      <c r="I72" s="175"/>
      <c r="J72" s="184"/>
      <c r="K72" s="175"/>
      <c r="L72" s="184"/>
      <c r="M72" s="72">
        <f t="shared" si="1"/>
        <v>1</v>
      </c>
      <c r="N72" s="372"/>
    </row>
    <row r="73" spans="2:14" ht="14.25">
      <c r="B73" s="28" t="s">
        <v>70</v>
      </c>
      <c r="C73" s="174"/>
      <c r="D73" s="180">
        <v>1</v>
      </c>
      <c r="E73" s="174"/>
      <c r="F73" s="180">
        <v>1</v>
      </c>
      <c r="G73" s="174"/>
      <c r="H73" s="180"/>
      <c r="I73" s="175"/>
      <c r="J73" s="184"/>
      <c r="K73" s="175"/>
      <c r="L73" s="184"/>
      <c r="M73" s="72">
        <f t="shared" si="1"/>
        <v>2</v>
      </c>
      <c r="N73" s="372"/>
    </row>
    <row r="74" spans="2:14" ht="14.25">
      <c r="B74" s="28" t="s">
        <v>385</v>
      </c>
      <c r="C74" s="174"/>
      <c r="D74" s="180"/>
      <c r="E74" s="174">
        <v>2</v>
      </c>
      <c r="F74" s="180">
        <v>1</v>
      </c>
      <c r="G74" s="174"/>
      <c r="H74" s="180"/>
      <c r="I74" s="175"/>
      <c r="J74" s="184"/>
      <c r="K74" s="175"/>
      <c r="L74" s="184"/>
      <c r="M74" s="72">
        <f t="shared" si="1"/>
        <v>3</v>
      </c>
      <c r="N74" s="372"/>
    </row>
    <row r="75" spans="2:14" ht="14.25">
      <c r="B75" s="28" t="s">
        <v>457</v>
      </c>
      <c r="C75" s="174"/>
      <c r="D75" s="180"/>
      <c r="E75" s="174">
        <v>1</v>
      </c>
      <c r="F75" s="180"/>
      <c r="G75" s="174"/>
      <c r="H75" s="180"/>
      <c r="I75" s="175"/>
      <c r="J75" s="184"/>
      <c r="K75" s="175"/>
      <c r="L75" s="184"/>
      <c r="M75" s="72">
        <f t="shared" si="1"/>
        <v>1</v>
      </c>
      <c r="N75" s="372"/>
    </row>
    <row r="76" spans="2:14" ht="14.25">
      <c r="B76" s="28" t="s">
        <v>458</v>
      </c>
      <c r="C76" s="174"/>
      <c r="D76" s="180"/>
      <c r="E76" s="174">
        <v>1</v>
      </c>
      <c r="F76" s="180"/>
      <c r="G76" s="174"/>
      <c r="H76" s="180"/>
      <c r="I76" s="175"/>
      <c r="J76" s="184"/>
      <c r="K76" s="175"/>
      <c r="L76" s="184"/>
      <c r="M76" s="72">
        <f t="shared" si="1"/>
        <v>1</v>
      </c>
      <c r="N76" s="372"/>
    </row>
    <row r="77" spans="2:14" ht="15" thickBot="1">
      <c r="B77" s="42" t="s">
        <v>464</v>
      </c>
      <c r="C77" s="177"/>
      <c r="D77" s="181"/>
      <c r="E77" s="177"/>
      <c r="F77" s="181">
        <v>2</v>
      </c>
      <c r="G77" s="177"/>
      <c r="H77" s="181"/>
      <c r="I77" s="176"/>
      <c r="J77" s="185"/>
      <c r="K77" s="176"/>
      <c r="L77" s="185"/>
      <c r="M77" s="85">
        <f t="shared" si="1"/>
        <v>2</v>
      </c>
      <c r="N77" s="373"/>
    </row>
    <row r="78" spans="2:14" ht="14.25">
      <c r="B78" s="136" t="s">
        <v>60</v>
      </c>
      <c r="C78" s="173" t="s">
        <v>332</v>
      </c>
      <c r="D78" s="59" t="s">
        <v>333</v>
      </c>
      <c r="E78" s="173" t="s">
        <v>334</v>
      </c>
      <c r="F78" s="59" t="s">
        <v>335</v>
      </c>
      <c r="G78" s="173" t="s">
        <v>336</v>
      </c>
      <c r="H78" s="59" t="s">
        <v>337</v>
      </c>
      <c r="I78" s="173" t="s">
        <v>338</v>
      </c>
      <c r="J78" s="59" t="s">
        <v>340</v>
      </c>
      <c r="K78" s="173" t="s">
        <v>341</v>
      </c>
      <c r="L78" s="59" t="s">
        <v>342</v>
      </c>
      <c r="M78" s="355" t="s">
        <v>50</v>
      </c>
      <c r="N78" s="356"/>
    </row>
    <row r="79" spans="2:14" ht="14.25">
      <c r="B79" s="46" t="s">
        <v>395</v>
      </c>
      <c r="C79" s="174">
        <v>1</v>
      </c>
      <c r="D79" s="180"/>
      <c r="E79" s="174"/>
      <c r="F79" s="180">
        <v>2</v>
      </c>
      <c r="G79" s="174"/>
      <c r="H79" s="184"/>
      <c r="I79" s="174"/>
      <c r="J79" s="184"/>
      <c r="K79" s="175"/>
      <c r="L79" s="184"/>
      <c r="M79" s="72">
        <f t="shared" si="1"/>
        <v>3</v>
      </c>
      <c r="N79" s="372">
        <f>+SUM(M79:M88)</f>
        <v>20</v>
      </c>
    </row>
    <row r="80" spans="2:14" ht="14.25">
      <c r="B80" s="46" t="s">
        <v>448</v>
      </c>
      <c r="C80" s="174">
        <v>2</v>
      </c>
      <c r="D80" s="180"/>
      <c r="E80" s="174"/>
      <c r="F80" s="180"/>
      <c r="G80" s="174">
        <v>1</v>
      </c>
      <c r="H80" s="184"/>
      <c r="I80" s="174"/>
      <c r="J80" s="184"/>
      <c r="K80" s="175"/>
      <c r="L80" s="184"/>
      <c r="M80" s="72">
        <f t="shared" si="1"/>
        <v>3</v>
      </c>
      <c r="N80" s="372"/>
    </row>
    <row r="81" spans="2:14" ht="14.25">
      <c r="B81" s="46" t="s">
        <v>449</v>
      </c>
      <c r="C81" s="174">
        <v>4</v>
      </c>
      <c r="D81" s="180">
        <v>1</v>
      </c>
      <c r="E81" s="174"/>
      <c r="F81" s="180"/>
      <c r="G81" s="174">
        <v>1</v>
      </c>
      <c r="H81" s="184"/>
      <c r="I81" s="174"/>
      <c r="J81" s="184"/>
      <c r="K81" s="175"/>
      <c r="L81" s="184"/>
      <c r="M81" s="72">
        <f t="shared" si="1"/>
        <v>6</v>
      </c>
      <c r="N81" s="372"/>
    </row>
    <row r="82" spans="2:14" ht="14.25">
      <c r="B82" s="46" t="s">
        <v>376</v>
      </c>
      <c r="C82" s="174"/>
      <c r="D82" s="180">
        <v>1</v>
      </c>
      <c r="E82" s="174"/>
      <c r="F82" s="180"/>
      <c r="G82" s="174">
        <v>1</v>
      </c>
      <c r="H82" s="184"/>
      <c r="I82" s="174"/>
      <c r="J82" s="184"/>
      <c r="K82" s="175"/>
      <c r="L82" s="184"/>
      <c r="M82" s="72">
        <f t="shared" si="1"/>
        <v>2</v>
      </c>
      <c r="N82" s="372"/>
    </row>
    <row r="83" spans="2:14" ht="14.25">
      <c r="B83" s="46" t="s">
        <v>459</v>
      </c>
      <c r="C83" s="174"/>
      <c r="D83" s="180"/>
      <c r="E83" s="174">
        <v>1</v>
      </c>
      <c r="F83" s="180"/>
      <c r="G83" s="174"/>
      <c r="H83" s="184"/>
      <c r="I83" s="174"/>
      <c r="J83" s="184"/>
      <c r="K83" s="175"/>
      <c r="L83" s="184"/>
      <c r="M83" s="72">
        <f t="shared" si="1"/>
        <v>1</v>
      </c>
      <c r="N83" s="372"/>
    </row>
    <row r="84" spans="2:14" ht="14.25">
      <c r="B84" s="46" t="s">
        <v>460</v>
      </c>
      <c r="C84" s="174"/>
      <c r="D84" s="180"/>
      <c r="E84" s="174">
        <v>1</v>
      </c>
      <c r="F84" s="180"/>
      <c r="G84" s="174"/>
      <c r="H84" s="184"/>
      <c r="I84" s="174"/>
      <c r="J84" s="184"/>
      <c r="K84" s="175"/>
      <c r="L84" s="184"/>
      <c r="M84" s="72">
        <f t="shared" si="1"/>
        <v>1</v>
      </c>
      <c r="N84" s="372"/>
    </row>
    <row r="85" spans="2:14" ht="14.25">
      <c r="B85" s="46" t="s">
        <v>470</v>
      </c>
      <c r="C85" s="174"/>
      <c r="D85" s="180"/>
      <c r="E85" s="174"/>
      <c r="F85" s="180"/>
      <c r="G85" s="174">
        <v>1</v>
      </c>
      <c r="H85" s="184"/>
      <c r="I85" s="174"/>
      <c r="J85" s="184"/>
      <c r="K85" s="175"/>
      <c r="L85" s="184"/>
      <c r="M85" s="72">
        <f t="shared" si="1"/>
        <v>1</v>
      </c>
      <c r="N85" s="372"/>
    </row>
    <row r="86" spans="2:14" ht="14.25">
      <c r="B86" s="46" t="s">
        <v>471</v>
      </c>
      <c r="C86" s="174"/>
      <c r="D86" s="180"/>
      <c r="E86" s="174"/>
      <c r="F86" s="180"/>
      <c r="G86" s="174">
        <v>1</v>
      </c>
      <c r="H86" s="184"/>
      <c r="I86" s="174"/>
      <c r="J86" s="184"/>
      <c r="K86" s="175"/>
      <c r="L86" s="184"/>
      <c r="M86" s="72">
        <f t="shared" si="1"/>
        <v>1</v>
      </c>
      <c r="N86" s="372"/>
    </row>
    <row r="87" spans="2:14" ht="14.25">
      <c r="B87" s="46" t="s">
        <v>472</v>
      </c>
      <c r="C87" s="174"/>
      <c r="D87" s="180"/>
      <c r="E87" s="174"/>
      <c r="F87" s="180"/>
      <c r="G87" s="174">
        <v>1</v>
      </c>
      <c r="H87" s="184"/>
      <c r="I87" s="174"/>
      <c r="J87" s="184"/>
      <c r="K87" s="175"/>
      <c r="L87" s="184"/>
      <c r="M87" s="72">
        <f t="shared" si="1"/>
        <v>1</v>
      </c>
      <c r="N87" s="372"/>
    </row>
    <row r="88" spans="2:14" ht="15" thickBot="1">
      <c r="B88" s="172" t="s">
        <v>475</v>
      </c>
      <c r="C88" s="177"/>
      <c r="D88" s="181"/>
      <c r="E88" s="177"/>
      <c r="F88" s="181"/>
      <c r="G88" s="177"/>
      <c r="H88" s="185"/>
      <c r="I88" s="177">
        <v>1</v>
      </c>
      <c r="J88" s="185"/>
      <c r="K88" s="176"/>
      <c r="L88" s="185"/>
      <c r="M88" s="85">
        <f t="shared" si="1"/>
        <v>1</v>
      </c>
      <c r="N88" s="373"/>
    </row>
    <row r="89" spans="2:14" ht="14.25">
      <c r="B89" s="170" t="s">
        <v>61</v>
      </c>
      <c r="C89" s="173" t="s">
        <v>332</v>
      </c>
      <c r="D89" s="59" t="s">
        <v>333</v>
      </c>
      <c r="E89" s="173" t="s">
        <v>334</v>
      </c>
      <c r="F89" s="59" t="s">
        <v>335</v>
      </c>
      <c r="G89" s="173" t="s">
        <v>336</v>
      </c>
      <c r="H89" s="59" t="s">
        <v>337</v>
      </c>
      <c r="I89" s="173" t="s">
        <v>338</v>
      </c>
      <c r="J89" s="59" t="s">
        <v>340</v>
      </c>
      <c r="K89" s="173" t="s">
        <v>341</v>
      </c>
      <c r="L89" s="59" t="s">
        <v>342</v>
      </c>
      <c r="M89" s="355" t="s">
        <v>50</v>
      </c>
      <c r="N89" s="356"/>
    </row>
    <row r="90" spans="2:14" ht="14.25">
      <c r="B90" s="28" t="s">
        <v>397</v>
      </c>
      <c r="C90" s="174">
        <v>1</v>
      </c>
      <c r="D90" s="180"/>
      <c r="E90" s="174"/>
      <c r="F90" s="180"/>
      <c r="G90" s="175"/>
      <c r="H90" s="180"/>
      <c r="I90" s="174"/>
      <c r="J90" s="180"/>
      <c r="K90" s="175"/>
      <c r="L90" s="184"/>
      <c r="M90" s="72">
        <f t="shared" si="1"/>
        <v>1</v>
      </c>
      <c r="N90" s="372">
        <f>+SUM(M90:M98)</f>
        <v>19</v>
      </c>
    </row>
    <row r="91" spans="2:14" ht="14.25">
      <c r="B91" s="28" t="s">
        <v>399</v>
      </c>
      <c r="C91" s="174">
        <v>3</v>
      </c>
      <c r="D91" s="180"/>
      <c r="E91" s="174">
        <v>1</v>
      </c>
      <c r="F91" s="180"/>
      <c r="G91" s="175"/>
      <c r="H91" s="180">
        <v>1</v>
      </c>
      <c r="I91" s="174">
        <v>1</v>
      </c>
      <c r="J91" s="180"/>
      <c r="K91" s="175"/>
      <c r="L91" s="184"/>
      <c r="M91" s="72">
        <f t="shared" si="1"/>
        <v>6</v>
      </c>
      <c r="N91" s="372"/>
    </row>
    <row r="92" spans="2:14" ht="14.25">
      <c r="B92" s="28" t="s">
        <v>455</v>
      </c>
      <c r="C92" s="174"/>
      <c r="D92" s="180">
        <v>1</v>
      </c>
      <c r="E92" s="174"/>
      <c r="F92" s="180"/>
      <c r="G92" s="175"/>
      <c r="H92" s="180"/>
      <c r="I92" s="174"/>
      <c r="J92" s="180"/>
      <c r="K92" s="175"/>
      <c r="L92" s="184"/>
      <c r="M92" s="72">
        <f t="shared" si="1"/>
        <v>1</v>
      </c>
      <c r="N92" s="372"/>
    </row>
    <row r="93" spans="2:14" ht="14.25">
      <c r="B93" s="28" t="s">
        <v>461</v>
      </c>
      <c r="C93" s="174"/>
      <c r="D93" s="180"/>
      <c r="E93" s="174">
        <v>1</v>
      </c>
      <c r="F93" s="180"/>
      <c r="G93" s="175"/>
      <c r="H93" s="180"/>
      <c r="I93" s="174"/>
      <c r="J93" s="180"/>
      <c r="K93" s="175"/>
      <c r="L93" s="184"/>
      <c r="M93" s="72">
        <f t="shared" si="1"/>
        <v>1</v>
      </c>
      <c r="N93" s="372"/>
    </row>
    <row r="94" spans="2:14" ht="14.25">
      <c r="B94" s="28" t="s">
        <v>462</v>
      </c>
      <c r="C94" s="174"/>
      <c r="D94" s="180"/>
      <c r="E94" s="174">
        <v>3</v>
      </c>
      <c r="F94" s="180"/>
      <c r="G94" s="175"/>
      <c r="H94" s="180"/>
      <c r="I94" s="174">
        <v>1</v>
      </c>
      <c r="J94" s="180">
        <v>1</v>
      </c>
      <c r="K94" s="175"/>
      <c r="L94" s="184"/>
      <c r="M94" s="72">
        <f t="shared" si="1"/>
        <v>5</v>
      </c>
      <c r="N94" s="372"/>
    </row>
    <row r="95" spans="2:14" ht="14.25">
      <c r="B95" s="28" t="s">
        <v>391</v>
      </c>
      <c r="C95" s="174"/>
      <c r="D95" s="180"/>
      <c r="E95" s="174">
        <v>2</v>
      </c>
      <c r="F95" s="180"/>
      <c r="G95" s="175"/>
      <c r="H95" s="180"/>
      <c r="I95" s="174"/>
      <c r="J95" s="180"/>
      <c r="K95" s="175"/>
      <c r="L95" s="184"/>
      <c r="M95" s="72">
        <f t="shared" si="1"/>
        <v>2</v>
      </c>
      <c r="N95" s="372"/>
    </row>
    <row r="96" spans="2:14" ht="14.25">
      <c r="B96" s="28" t="s">
        <v>463</v>
      </c>
      <c r="C96" s="174"/>
      <c r="D96" s="180"/>
      <c r="E96" s="174">
        <v>1</v>
      </c>
      <c r="F96" s="180"/>
      <c r="G96" s="175"/>
      <c r="H96" s="180"/>
      <c r="I96" s="174"/>
      <c r="J96" s="180"/>
      <c r="K96" s="175"/>
      <c r="L96" s="184"/>
      <c r="M96" s="72">
        <f t="shared" si="1"/>
        <v>1</v>
      </c>
      <c r="N96" s="372"/>
    </row>
    <row r="97" spans="2:14" ht="14.25">
      <c r="B97" s="28" t="s">
        <v>466</v>
      </c>
      <c r="C97" s="174"/>
      <c r="D97" s="180"/>
      <c r="E97" s="174"/>
      <c r="F97" s="180">
        <v>1</v>
      </c>
      <c r="G97" s="175"/>
      <c r="H97" s="180"/>
      <c r="I97" s="174"/>
      <c r="J97" s="180"/>
      <c r="K97" s="175"/>
      <c r="L97" s="184"/>
      <c r="M97" s="72">
        <f t="shared" si="1"/>
        <v>1</v>
      </c>
      <c r="N97" s="372"/>
    </row>
    <row r="98" spans="2:14" ht="15" thickBot="1">
      <c r="B98" s="42" t="s">
        <v>477</v>
      </c>
      <c r="C98" s="177"/>
      <c r="D98" s="181"/>
      <c r="E98" s="177"/>
      <c r="F98" s="181"/>
      <c r="G98" s="176"/>
      <c r="H98" s="181"/>
      <c r="I98" s="177">
        <v>1</v>
      </c>
      <c r="J98" s="181"/>
      <c r="K98" s="176"/>
      <c r="L98" s="185"/>
      <c r="M98" s="85">
        <f t="shared" si="1"/>
        <v>1</v>
      </c>
      <c r="N98" s="373"/>
    </row>
    <row r="99" spans="2:14" ht="14.25">
      <c r="B99" s="170" t="s">
        <v>62</v>
      </c>
      <c r="C99" s="173" t="s">
        <v>332</v>
      </c>
      <c r="D99" s="59" t="s">
        <v>333</v>
      </c>
      <c r="E99" s="173" t="s">
        <v>334</v>
      </c>
      <c r="F99" s="59" t="s">
        <v>335</v>
      </c>
      <c r="G99" s="173" t="s">
        <v>336</v>
      </c>
      <c r="H99" s="59" t="s">
        <v>337</v>
      </c>
      <c r="I99" s="173" t="s">
        <v>338</v>
      </c>
      <c r="J99" s="59" t="s">
        <v>340</v>
      </c>
      <c r="K99" s="173" t="s">
        <v>341</v>
      </c>
      <c r="L99" s="59" t="s">
        <v>342</v>
      </c>
      <c r="M99" s="355" t="s">
        <v>50</v>
      </c>
      <c r="N99" s="356"/>
    </row>
    <row r="100" spans="2:14" ht="14.25">
      <c r="B100" s="28" t="s">
        <v>450</v>
      </c>
      <c r="C100" s="174">
        <v>1</v>
      </c>
      <c r="D100" s="180"/>
      <c r="E100" s="174"/>
      <c r="F100" s="184"/>
      <c r="G100" s="174"/>
      <c r="H100" s="180">
        <v>3</v>
      </c>
      <c r="I100" s="174">
        <v>1</v>
      </c>
      <c r="J100" s="184"/>
      <c r="K100" s="175"/>
      <c r="L100" s="184"/>
      <c r="M100" s="72">
        <f t="shared" si="1"/>
        <v>5</v>
      </c>
      <c r="N100" s="372">
        <f>+SUM(M100:M102)</f>
        <v>8</v>
      </c>
    </row>
    <row r="101" spans="2:14" ht="14.25">
      <c r="B101" s="28" t="s">
        <v>378</v>
      </c>
      <c r="C101" s="174">
        <v>1</v>
      </c>
      <c r="D101" s="180"/>
      <c r="E101" s="174">
        <v>1</v>
      </c>
      <c r="F101" s="184"/>
      <c r="G101" s="174"/>
      <c r="H101" s="180"/>
      <c r="I101" s="174"/>
      <c r="J101" s="184"/>
      <c r="K101" s="175"/>
      <c r="L101" s="184"/>
      <c r="M101" s="72">
        <f t="shared" si="1"/>
        <v>2</v>
      </c>
      <c r="N101" s="372"/>
    </row>
    <row r="102" spans="2:14" ht="15" thickBot="1">
      <c r="B102" s="42" t="s">
        <v>139</v>
      </c>
      <c r="C102" s="177"/>
      <c r="D102" s="181">
        <v>1</v>
      </c>
      <c r="E102" s="177"/>
      <c r="F102" s="185"/>
      <c r="G102" s="177"/>
      <c r="H102" s="181"/>
      <c r="I102" s="177"/>
      <c r="J102" s="185"/>
      <c r="K102" s="176"/>
      <c r="L102" s="185"/>
      <c r="M102" s="85">
        <f t="shared" si="1"/>
        <v>1</v>
      </c>
      <c r="N102" s="373"/>
    </row>
    <row r="103" spans="2:14" ht="14.25">
      <c r="B103" s="170" t="s">
        <v>63</v>
      </c>
      <c r="C103" s="173" t="s">
        <v>332</v>
      </c>
      <c r="D103" s="59" t="s">
        <v>333</v>
      </c>
      <c r="E103" s="173" t="s">
        <v>334</v>
      </c>
      <c r="F103" s="59" t="s">
        <v>335</v>
      </c>
      <c r="G103" s="173" t="s">
        <v>336</v>
      </c>
      <c r="H103" s="59" t="s">
        <v>337</v>
      </c>
      <c r="I103" s="173" t="s">
        <v>338</v>
      </c>
      <c r="J103" s="59" t="s">
        <v>340</v>
      </c>
      <c r="K103" s="173" t="s">
        <v>341</v>
      </c>
      <c r="L103" s="59" t="s">
        <v>342</v>
      </c>
      <c r="M103" s="355" t="s">
        <v>50</v>
      </c>
      <c r="N103" s="356"/>
    </row>
    <row r="104" spans="2:14" ht="14.25">
      <c r="B104" s="28" t="s">
        <v>451</v>
      </c>
      <c r="C104" s="174">
        <v>1</v>
      </c>
      <c r="D104" s="180">
        <v>1</v>
      </c>
      <c r="E104" s="175"/>
      <c r="F104" s="180">
        <v>3</v>
      </c>
      <c r="G104" s="174"/>
      <c r="H104" s="180">
        <v>1</v>
      </c>
      <c r="I104" s="174">
        <v>4</v>
      </c>
      <c r="J104" s="180"/>
      <c r="K104" s="174"/>
      <c r="L104" s="180"/>
      <c r="M104" s="72">
        <f t="shared" si="1"/>
        <v>10</v>
      </c>
      <c r="N104" s="372">
        <f>+SUM(M104:M110)</f>
        <v>30</v>
      </c>
    </row>
    <row r="105" spans="2:14" ht="14.25">
      <c r="B105" s="28" t="s">
        <v>452</v>
      </c>
      <c r="C105" s="174">
        <v>1</v>
      </c>
      <c r="D105" s="180"/>
      <c r="E105" s="175"/>
      <c r="F105" s="180"/>
      <c r="G105" s="174"/>
      <c r="H105" s="180"/>
      <c r="I105" s="174"/>
      <c r="J105" s="180"/>
      <c r="K105" s="174">
        <v>1</v>
      </c>
      <c r="L105" s="180"/>
      <c r="M105" s="72">
        <f t="shared" si="1"/>
        <v>2</v>
      </c>
      <c r="N105" s="372"/>
    </row>
    <row r="106" spans="2:14" ht="14.25">
      <c r="B106" s="28" t="s">
        <v>400</v>
      </c>
      <c r="C106" s="174"/>
      <c r="D106" s="180">
        <v>2</v>
      </c>
      <c r="E106" s="175"/>
      <c r="F106" s="180"/>
      <c r="G106" s="174">
        <v>2</v>
      </c>
      <c r="H106" s="180"/>
      <c r="I106" s="174"/>
      <c r="J106" s="180"/>
      <c r="K106" s="174"/>
      <c r="L106" s="180"/>
      <c r="M106" s="72">
        <f t="shared" si="1"/>
        <v>4</v>
      </c>
      <c r="N106" s="372"/>
    </row>
    <row r="107" spans="2:14" ht="14.25">
      <c r="B107" s="28" t="s">
        <v>329</v>
      </c>
      <c r="C107" s="174"/>
      <c r="D107" s="180">
        <v>1</v>
      </c>
      <c r="E107" s="175"/>
      <c r="F107" s="180"/>
      <c r="G107" s="174"/>
      <c r="H107" s="180">
        <v>4</v>
      </c>
      <c r="I107" s="174"/>
      <c r="J107" s="180"/>
      <c r="K107" s="174"/>
      <c r="L107" s="180"/>
      <c r="M107" s="72">
        <f t="shared" si="1"/>
        <v>5</v>
      </c>
      <c r="N107" s="372"/>
    </row>
    <row r="108" spans="2:14" ht="14.25">
      <c r="B108" s="28" t="s">
        <v>401</v>
      </c>
      <c r="C108" s="174"/>
      <c r="D108" s="180"/>
      <c r="E108" s="175"/>
      <c r="F108" s="180">
        <v>3</v>
      </c>
      <c r="G108" s="174"/>
      <c r="H108" s="180"/>
      <c r="I108" s="174">
        <v>2</v>
      </c>
      <c r="J108" s="180">
        <v>1</v>
      </c>
      <c r="K108" s="174"/>
      <c r="L108" s="180"/>
      <c r="M108" s="72">
        <f t="shared" si="1"/>
        <v>6</v>
      </c>
      <c r="N108" s="372"/>
    </row>
    <row r="109" spans="2:14" ht="14.25">
      <c r="B109" s="28" t="s">
        <v>465</v>
      </c>
      <c r="C109" s="174"/>
      <c r="D109" s="180"/>
      <c r="E109" s="175"/>
      <c r="F109" s="180">
        <v>1</v>
      </c>
      <c r="G109" s="174"/>
      <c r="H109" s="180">
        <v>1</v>
      </c>
      <c r="I109" s="174"/>
      <c r="J109" s="180"/>
      <c r="K109" s="174"/>
      <c r="L109" s="180"/>
      <c r="M109" s="72">
        <f t="shared" si="1"/>
        <v>2</v>
      </c>
      <c r="N109" s="372"/>
    </row>
    <row r="110" spans="2:14" ht="15" thickBot="1">
      <c r="B110" s="42" t="s">
        <v>474</v>
      </c>
      <c r="C110" s="177"/>
      <c r="D110" s="181"/>
      <c r="E110" s="176"/>
      <c r="F110" s="181"/>
      <c r="G110" s="177">
        <v>1</v>
      </c>
      <c r="H110" s="181"/>
      <c r="I110" s="177"/>
      <c r="J110" s="181"/>
      <c r="K110" s="177"/>
      <c r="L110" s="181"/>
      <c r="M110" s="85">
        <f t="shared" si="1"/>
        <v>1</v>
      </c>
      <c r="N110" s="373"/>
    </row>
    <row r="111" spans="2:14" ht="14.25">
      <c r="B111" s="136" t="s">
        <v>64</v>
      </c>
      <c r="C111" s="173" t="s">
        <v>332</v>
      </c>
      <c r="D111" s="59" t="s">
        <v>333</v>
      </c>
      <c r="E111" s="173" t="s">
        <v>334</v>
      </c>
      <c r="F111" s="59" t="s">
        <v>335</v>
      </c>
      <c r="G111" s="173" t="s">
        <v>336</v>
      </c>
      <c r="H111" s="59" t="s">
        <v>337</v>
      </c>
      <c r="I111" s="173" t="s">
        <v>338</v>
      </c>
      <c r="J111" s="59" t="s">
        <v>340</v>
      </c>
      <c r="K111" s="173" t="s">
        <v>341</v>
      </c>
      <c r="L111" s="59" t="s">
        <v>342</v>
      </c>
      <c r="M111" s="355" t="s">
        <v>50</v>
      </c>
      <c r="N111" s="356"/>
    </row>
    <row r="112" spans="2:14" ht="14.25">
      <c r="B112" s="46" t="s">
        <v>453</v>
      </c>
      <c r="C112" s="174">
        <v>1</v>
      </c>
      <c r="D112" s="184"/>
      <c r="E112" s="174"/>
      <c r="F112" s="180"/>
      <c r="G112" s="174"/>
      <c r="H112" s="180"/>
      <c r="I112" s="174"/>
      <c r="J112" s="180"/>
      <c r="K112" s="175"/>
      <c r="L112" s="184"/>
      <c r="M112" s="72">
        <f aca="true" t="shared" si="2" ref="M112:M123">+SUM(C112:L112)</f>
        <v>1</v>
      </c>
      <c r="N112" s="372">
        <f>+SUM(M112:M117)</f>
        <v>14</v>
      </c>
    </row>
    <row r="113" spans="2:14" ht="14.25">
      <c r="B113" s="46" t="s">
        <v>454</v>
      </c>
      <c r="C113" s="174">
        <v>1</v>
      </c>
      <c r="D113" s="184"/>
      <c r="E113" s="174">
        <v>3</v>
      </c>
      <c r="F113" s="180"/>
      <c r="G113" s="174">
        <v>2</v>
      </c>
      <c r="H113" s="180"/>
      <c r="I113" s="174"/>
      <c r="J113" s="180"/>
      <c r="K113" s="175"/>
      <c r="L113" s="184"/>
      <c r="M113" s="72">
        <f t="shared" si="2"/>
        <v>6</v>
      </c>
      <c r="N113" s="372"/>
    </row>
    <row r="114" spans="2:14" ht="14.25">
      <c r="B114" s="46" t="s">
        <v>467</v>
      </c>
      <c r="C114" s="174"/>
      <c r="D114" s="184"/>
      <c r="E114" s="174"/>
      <c r="F114" s="180">
        <v>3</v>
      </c>
      <c r="G114" s="174"/>
      <c r="H114" s="180"/>
      <c r="I114" s="174"/>
      <c r="J114" s="180"/>
      <c r="K114" s="175"/>
      <c r="L114" s="184"/>
      <c r="M114" s="72">
        <f t="shared" si="2"/>
        <v>3</v>
      </c>
      <c r="N114" s="372"/>
    </row>
    <row r="115" spans="2:14" ht="14.25">
      <c r="B115" s="46" t="s">
        <v>468</v>
      </c>
      <c r="C115" s="174"/>
      <c r="D115" s="184"/>
      <c r="E115" s="174"/>
      <c r="F115" s="180">
        <v>1</v>
      </c>
      <c r="G115" s="174"/>
      <c r="H115" s="180"/>
      <c r="I115" s="174"/>
      <c r="J115" s="180"/>
      <c r="K115" s="175"/>
      <c r="L115" s="184"/>
      <c r="M115" s="72">
        <f t="shared" si="2"/>
        <v>1</v>
      </c>
      <c r="N115" s="372"/>
    </row>
    <row r="116" spans="2:14" ht="14.25">
      <c r="B116" s="46" t="s">
        <v>469</v>
      </c>
      <c r="C116" s="174"/>
      <c r="D116" s="184"/>
      <c r="E116" s="174"/>
      <c r="F116" s="180"/>
      <c r="G116" s="174">
        <v>1</v>
      </c>
      <c r="H116" s="180"/>
      <c r="I116" s="174">
        <v>1</v>
      </c>
      <c r="J116" s="180"/>
      <c r="K116" s="175"/>
      <c r="L116" s="184"/>
      <c r="M116" s="72">
        <f t="shared" si="2"/>
        <v>2</v>
      </c>
      <c r="N116" s="372"/>
    </row>
    <row r="117" spans="2:14" ht="15" thickBot="1">
      <c r="B117" s="172" t="s">
        <v>476</v>
      </c>
      <c r="C117" s="177"/>
      <c r="D117" s="185"/>
      <c r="E117" s="177"/>
      <c r="F117" s="181"/>
      <c r="G117" s="177"/>
      <c r="H117" s="181"/>
      <c r="I117" s="177">
        <v>1</v>
      </c>
      <c r="J117" s="181"/>
      <c r="K117" s="176"/>
      <c r="L117" s="185"/>
      <c r="M117" s="85">
        <f t="shared" si="2"/>
        <v>1</v>
      </c>
      <c r="N117" s="373"/>
    </row>
    <row r="118" spans="2:14" ht="14.25">
      <c r="B118" s="170" t="s">
        <v>65</v>
      </c>
      <c r="C118" s="173" t="s">
        <v>332</v>
      </c>
      <c r="D118" s="59" t="s">
        <v>333</v>
      </c>
      <c r="E118" s="173" t="s">
        <v>334</v>
      </c>
      <c r="F118" s="59" t="s">
        <v>335</v>
      </c>
      <c r="G118" s="173" t="s">
        <v>336</v>
      </c>
      <c r="H118" s="59" t="s">
        <v>337</v>
      </c>
      <c r="I118" s="173" t="s">
        <v>338</v>
      </c>
      <c r="J118" s="59" t="s">
        <v>340</v>
      </c>
      <c r="K118" s="173" t="s">
        <v>341</v>
      </c>
      <c r="L118" s="59" t="s">
        <v>342</v>
      </c>
      <c r="M118" s="355" t="s">
        <v>50</v>
      </c>
      <c r="N118" s="356"/>
    </row>
    <row r="119" spans="2:14" ht="14.25">
      <c r="B119" s="46" t="s">
        <v>396</v>
      </c>
      <c r="C119" s="175"/>
      <c r="D119" s="180">
        <v>1</v>
      </c>
      <c r="E119" s="174"/>
      <c r="F119" s="180">
        <v>1</v>
      </c>
      <c r="G119" s="174">
        <v>2</v>
      </c>
      <c r="H119" s="180">
        <v>4</v>
      </c>
      <c r="I119" s="174">
        <v>1</v>
      </c>
      <c r="J119" s="180"/>
      <c r="K119" s="175"/>
      <c r="L119" s="184"/>
      <c r="M119" s="72">
        <f t="shared" si="2"/>
        <v>9</v>
      </c>
      <c r="N119" s="372">
        <f>+SUM(M119:M123)</f>
        <v>23</v>
      </c>
    </row>
    <row r="120" spans="2:14" ht="14.25">
      <c r="B120" s="28" t="s">
        <v>456</v>
      </c>
      <c r="C120" s="175"/>
      <c r="D120" s="180">
        <v>1</v>
      </c>
      <c r="E120" s="174">
        <v>2</v>
      </c>
      <c r="F120" s="180"/>
      <c r="G120" s="174"/>
      <c r="H120" s="180">
        <v>2</v>
      </c>
      <c r="I120" s="174">
        <v>1</v>
      </c>
      <c r="J120" s="180">
        <v>1</v>
      </c>
      <c r="K120" s="175"/>
      <c r="L120" s="184"/>
      <c r="M120" s="72">
        <f t="shared" si="2"/>
        <v>7</v>
      </c>
      <c r="N120" s="372"/>
    </row>
    <row r="121" spans="2:14" ht="14.25">
      <c r="B121" s="28" t="s">
        <v>383</v>
      </c>
      <c r="C121" s="175"/>
      <c r="D121" s="180">
        <v>1</v>
      </c>
      <c r="E121" s="174"/>
      <c r="F121" s="180">
        <v>1</v>
      </c>
      <c r="G121" s="174"/>
      <c r="H121" s="180">
        <v>2</v>
      </c>
      <c r="I121" s="174"/>
      <c r="J121" s="180"/>
      <c r="K121" s="175"/>
      <c r="L121" s="184"/>
      <c r="M121" s="72">
        <f t="shared" si="2"/>
        <v>4</v>
      </c>
      <c r="N121" s="372"/>
    </row>
    <row r="122" spans="2:14" ht="14.25">
      <c r="B122" s="28" t="s">
        <v>473</v>
      </c>
      <c r="C122" s="175"/>
      <c r="D122" s="180"/>
      <c r="E122" s="174"/>
      <c r="F122" s="180"/>
      <c r="G122" s="174"/>
      <c r="H122" s="180">
        <v>1</v>
      </c>
      <c r="I122" s="174"/>
      <c r="J122" s="180"/>
      <c r="K122" s="175"/>
      <c r="L122" s="184"/>
      <c r="M122" s="72">
        <f t="shared" si="2"/>
        <v>1</v>
      </c>
      <c r="N122" s="372"/>
    </row>
    <row r="123" spans="2:14" ht="15" thickBot="1">
      <c r="B123" s="42" t="s">
        <v>392</v>
      </c>
      <c r="C123" s="176"/>
      <c r="D123" s="181"/>
      <c r="E123" s="177"/>
      <c r="F123" s="181"/>
      <c r="G123" s="177"/>
      <c r="H123" s="181">
        <v>1</v>
      </c>
      <c r="I123" s="177">
        <v>1</v>
      </c>
      <c r="J123" s="181"/>
      <c r="K123" s="176"/>
      <c r="L123" s="185"/>
      <c r="M123" s="85">
        <f t="shared" si="2"/>
        <v>2</v>
      </c>
      <c r="N123" s="373"/>
    </row>
    <row r="124" spans="2:6" ht="14.25">
      <c r="B124" s="1"/>
      <c r="C124" s="2"/>
      <c r="D124" s="2"/>
      <c r="E124" s="2"/>
      <c r="F124" s="2"/>
    </row>
    <row r="125" spans="2:6" ht="14.25">
      <c r="B125" s="1"/>
      <c r="C125" s="2"/>
      <c r="D125" s="2"/>
      <c r="E125" s="2"/>
      <c r="F125" s="2"/>
    </row>
    <row r="126" spans="2:6" ht="14.25">
      <c r="B126" s="2"/>
      <c r="C126" s="2"/>
      <c r="D126" s="2"/>
      <c r="E126" s="2"/>
      <c r="F126" s="2"/>
    </row>
    <row r="127" spans="2:6" ht="14.25">
      <c r="B127" s="1"/>
      <c r="C127" s="2"/>
      <c r="D127" s="2"/>
      <c r="E127" s="2"/>
      <c r="F127" s="2"/>
    </row>
    <row r="128" spans="2:6" ht="14.25">
      <c r="B128" s="1"/>
      <c r="C128" s="2"/>
      <c r="D128" s="2"/>
      <c r="E128" s="2"/>
      <c r="F128" s="2"/>
    </row>
    <row r="129" spans="2:6" ht="14.25">
      <c r="B129" s="1"/>
      <c r="C129" s="2"/>
      <c r="D129" s="2"/>
      <c r="E129" s="2"/>
      <c r="F129" s="2"/>
    </row>
    <row r="130" spans="2:6" ht="14.25">
      <c r="B130" s="1"/>
      <c r="C130" s="2"/>
      <c r="D130" s="2"/>
      <c r="E130" s="2"/>
      <c r="F130" s="2"/>
    </row>
    <row r="131" spans="2:6" ht="14.25">
      <c r="B131" s="1"/>
      <c r="C131" s="2"/>
      <c r="D131" s="2"/>
      <c r="E131" s="2"/>
      <c r="F131" s="2"/>
    </row>
    <row r="132" spans="2:6" ht="14.25">
      <c r="B132" s="1"/>
      <c r="C132" s="2"/>
      <c r="D132" s="2"/>
      <c r="E132" s="2"/>
      <c r="F132" s="2"/>
    </row>
    <row r="133" spans="2:6" ht="14.25">
      <c r="B133" s="1"/>
      <c r="C133" s="2"/>
      <c r="D133" s="2"/>
      <c r="E133" s="2"/>
      <c r="F133" s="2"/>
    </row>
    <row r="134" spans="2:6" ht="14.25">
      <c r="B134" s="1"/>
      <c r="C134" s="2"/>
      <c r="D134" s="2"/>
      <c r="E134" s="2"/>
      <c r="F134" s="2"/>
    </row>
    <row r="135" spans="2:6" ht="14.25">
      <c r="B135" s="1"/>
      <c r="C135" s="2"/>
      <c r="D135" s="2"/>
      <c r="E135" s="2"/>
      <c r="F135" s="2"/>
    </row>
    <row r="136" spans="2:6" ht="14.25">
      <c r="B136" s="1"/>
      <c r="C136" s="2"/>
      <c r="D136" s="2"/>
      <c r="E136" s="2"/>
      <c r="F136" s="2"/>
    </row>
    <row r="137" spans="2:6" ht="14.25">
      <c r="B137" s="1"/>
      <c r="C137" s="2"/>
      <c r="D137" s="2"/>
      <c r="E137" s="2"/>
      <c r="F137" s="2"/>
    </row>
    <row r="138" spans="2:6" ht="14.25">
      <c r="B138" s="1"/>
      <c r="C138" s="2"/>
      <c r="D138" s="2"/>
      <c r="E138" s="2"/>
      <c r="F138" s="2"/>
    </row>
    <row r="139" spans="2:6" ht="14.25">
      <c r="B139" s="1"/>
      <c r="C139" s="2"/>
      <c r="D139" s="2"/>
      <c r="E139" s="2"/>
      <c r="F139" s="2"/>
    </row>
    <row r="140" spans="2:6" ht="14.25">
      <c r="B140" s="1"/>
      <c r="C140" s="2"/>
      <c r="D140" s="2"/>
      <c r="E140" s="2"/>
      <c r="F140" s="2"/>
    </row>
    <row r="141" spans="2:6" ht="14.25">
      <c r="B141" s="1"/>
      <c r="C141" s="2"/>
      <c r="D141" s="2"/>
      <c r="E141" s="2"/>
      <c r="F141" s="2"/>
    </row>
    <row r="142" spans="2:6" ht="14.25">
      <c r="B142" s="1"/>
      <c r="C142" s="2"/>
      <c r="D142" s="2"/>
      <c r="E142" s="2"/>
      <c r="F142" s="2"/>
    </row>
    <row r="143" spans="2:6" ht="14.25">
      <c r="B143" s="1"/>
      <c r="C143" s="2"/>
      <c r="D143" s="2"/>
      <c r="E143" s="2"/>
      <c r="F143" s="2"/>
    </row>
    <row r="144" spans="2:6" ht="14.25">
      <c r="B144" s="1"/>
      <c r="C144" s="2"/>
      <c r="D144" s="2"/>
      <c r="E144" s="2"/>
      <c r="F144" s="2"/>
    </row>
  </sheetData>
  <sheetProtection/>
  <mergeCells count="31">
    <mergeCell ref="M49:N49"/>
    <mergeCell ref="M56:N56"/>
    <mergeCell ref="C2:I2"/>
    <mergeCell ref="M5:N5"/>
    <mergeCell ref="C3:N4"/>
    <mergeCell ref="M16:N16"/>
    <mergeCell ref="N50:N55"/>
    <mergeCell ref="N6:N15"/>
    <mergeCell ref="N17:N23"/>
    <mergeCell ref="N25:N34"/>
    <mergeCell ref="N36:N38"/>
    <mergeCell ref="N40:N48"/>
    <mergeCell ref="M24:N24"/>
    <mergeCell ref="M35:N35"/>
    <mergeCell ref="M39:N39"/>
    <mergeCell ref="N104:N110"/>
    <mergeCell ref="N112:N117"/>
    <mergeCell ref="N119:N123"/>
    <mergeCell ref="N57:N68"/>
    <mergeCell ref="N71:N77"/>
    <mergeCell ref="N79:N88"/>
    <mergeCell ref="N90:N98"/>
    <mergeCell ref="N100:N102"/>
    <mergeCell ref="M111:N111"/>
    <mergeCell ref="M118:N118"/>
    <mergeCell ref="C69:N69"/>
    <mergeCell ref="M70:N70"/>
    <mergeCell ref="M78:N78"/>
    <mergeCell ref="M89:N89"/>
    <mergeCell ref="M99:N99"/>
    <mergeCell ref="M103:N10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N51"/>
  <sheetViews>
    <sheetView zoomScalePageLayoutView="0" workbookViewId="0" topLeftCell="A25">
      <selection activeCell="L53" sqref="L53"/>
    </sheetView>
  </sheetViews>
  <sheetFormatPr defaultColWidth="11.421875" defaultRowHeight="15"/>
  <cols>
    <col min="2" max="2" width="26.7109375" style="0" customWidth="1"/>
  </cols>
  <sheetData>
    <row r="2" ht="15" thickBot="1"/>
    <row r="3" spans="2:12" ht="15" thickBot="1">
      <c r="B3" s="169" t="s">
        <v>49</v>
      </c>
      <c r="C3" s="383" t="s">
        <v>52</v>
      </c>
      <c r="D3" s="384"/>
      <c r="E3" s="384"/>
      <c r="F3" s="384"/>
      <c r="G3" s="384"/>
      <c r="H3" s="384"/>
      <c r="I3" s="384"/>
      <c r="J3" s="384"/>
      <c r="K3" s="384"/>
      <c r="L3" s="385"/>
    </row>
    <row r="4" spans="2:14" ht="14.25">
      <c r="B4" s="205" t="s">
        <v>5</v>
      </c>
      <c r="C4" s="203" t="s">
        <v>332</v>
      </c>
      <c r="D4" s="210" t="s">
        <v>333</v>
      </c>
      <c r="E4" s="203" t="s">
        <v>334</v>
      </c>
      <c r="F4" s="210" t="s">
        <v>335</v>
      </c>
      <c r="G4" s="203" t="s">
        <v>336</v>
      </c>
      <c r="H4" s="210" t="s">
        <v>478</v>
      </c>
      <c r="I4" s="203" t="s">
        <v>340</v>
      </c>
      <c r="J4" s="210" t="s">
        <v>341</v>
      </c>
      <c r="K4" s="209" t="s">
        <v>342</v>
      </c>
      <c r="L4" s="203" t="s">
        <v>50</v>
      </c>
      <c r="N4">
        <f>+MIN(L4:L51)</f>
        <v>12</v>
      </c>
    </row>
    <row r="5" spans="2:12" ht="14.25">
      <c r="B5" s="187" t="s">
        <v>0</v>
      </c>
      <c r="C5" s="174">
        <v>4</v>
      </c>
      <c r="D5" s="180">
        <v>4</v>
      </c>
      <c r="E5" s="174">
        <v>5</v>
      </c>
      <c r="F5" s="180">
        <v>5</v>
      </c>
      <c r="G5" s="175"/>
      <c r="H5" s="184"/>
      <c r="I5" s="175"/>
      <c r="J5" s="184"/>
      <c r="K5" s="230"/>
      <c r="L5" s="174">
        <f>+SUM(C5:K5)</f>
        <v>18</v>
      </c>
    </row>
    <row r="6" spans="2:12" ht="14.25">
      <c r="B6" s="187" t="s">
        <v>1</v>
      </c>
      <c r="C6" s="174">
        <v>4</v>
      </c>
      <c r="D6" s="180">
        <v>1</v>
      </c>
      <c r="E6" s="175"/>
      <c r="F6" s="180">
        <v>5</v>
      </c>
      <c r="G6" s="174">
        <v>3</v>
      </c>
      <c r="H6" s="180">
        <v>1</v>
      </c>
      <c r="I6" s="174">
        <v>3</v>
      </c>
      <c r="J6" s="184"/>
      <c r="K6" s="230"/>
      <c r="L6" s="174">
        <f aca="true" t="shared" si="0" ref="L6:L45">+SUM(C6:K6)</f>
        <v>17</v>
      </c>
    </row>
    <row r="7" spans="2:12" ht="14.25">
      <c r="B7" s="187" t="s">
        <v>2</v>
      </c>
      <c r="C7" s="174">
        <v>4</v>
      </c>
      <c r="D7" s="180">
        <v>3</v>
      </c>
      <c r="E7" s="174">
        <v>3</v>
      </c>
      <c r="F7" s="184"/>
      <c r="G7" s="174">
        <v>2</v>
      </c>
      <c r="H7" s="180">
        <v>5</v>
      </c>
      <c r="I7" s="174">
        <v>6</v>
      </c>
      <c r="J7" s="184"/>
      <c r="K7" s="230"/>
      <c r="L7" s="174">
        <f t="shared" si="0"/>
        <v>23</v>
      </c>
    </row>
    <row r="8" spans="2:12" ht="14.25">
      <c r="B8" s="187" t="s">
        <v>3</v>
      </c>
      <c r="C8" s="174">
        <v>9</v>
      </c>
      <c r="D8" s="184"/>
      <c r="E8" s="174">
        <v>8</v>
      </c>
      <c r="F8" s="180">
        <v>16</v>
      </c>
      <c r="G8" s="174">
        <v>7</v>
      </c>
      <c r="H8" s="184"/>
      <c r="I8" s="175"/>
      <c r="J8" s="184"/>
      <c r="K8" s="230"/>
      <c r="L8" s="174">
        <f t="shared" si="0"/>
        <v>40</v>
      </c>
    </row>
    <row r="9" spans="2:12" ht="15" thickBot="1">
      <c r="B9" s="222" t="s">
        <v>4</v>
      </c>
      <c r="C9" s="176"/>
      <c r="D9" s="181">
        <v>13</v>
      </c>
      <c r="E9" s="177">
        <v>9</v>
      </c>
      <c r="F9" s="181">
        <v>7</v>
      </c>
      <c r="G9" s="177">
        <v>5</v>
      </c>
      <c r="H9" s="185"/>
      <c r="I9" s="176"/>
      <c r="J9" s="185"/>
      <c r="K9" s="231"/>
      <c r="L9" s="179">
        <f t="shared" si="0"/>
        <v>34</v>
      </c>
    </row>
    <row r="10" spans="2:12" ht="14.25">
      <c r="B10" s="224" t="s">
        <v>6</v>
      </c>
      <c r="C10" s="203" t="s">
        <v>332</v>
      </c>
      <c r="D10" s="210" t="s">
        <v>333</v>
      </c>
      <c r="E10" s="203" t="s">
        <v>334</v>
      </c>
      <c r="F10" s="210" t="s">
        <v>335</v>
      </c>
      <c r="G10" s="203" t="s">
        <v>336</v>
      </c>
      <c r="H10" s="210" t="s">
        <v>478</v>
      </c>
      <c r="I10" s="203" t="s">
        <v>340</v>
      </c>
      <c r="J10" s="210" t="s">
        <v>341</v>
      </c>
      <c r="K10" s="209" t="s">
        <v>342</v>
      </c>
      <c r="L10" s="203" t="s">
        <v>50</v>
      </c>
    </row>
    <row r="11" spans="2:12" ht="14.25">
      <c r="B11" s="187" t="s">
        <v>7</v>
      </c>
      <c r="C11" s="174">
        <v>3</v>
      </c>
      <c r="D11" s="180">
        <v>2</v>
      </c>
      <c r="E11" s="174">
        <v>3</v>
      </c>
      <c r="F11" s="180">
        <v>8</v>
      </c>
      <c r="G11" s="175"/>
      <c r="H11" s="184"/>
      <c r="I11" s="175"/>
      <c r="J11" s="184"/>
      <c r="K11" s="230"/>
      <c r="L11" s="174">
        <f t="shared" si="0"/>
        <v>16</v>
      </c>
    </row>
    <row r="12" spans="2:12" ht="14.25">
      <c r="B12" s="187" t="s">
        <v>8</v>
      </c>
      <c r="C12" s="174">
        <v>0</v>
      </c>
      <c r="D12" s="180">
        <v>1</v>
      </c>
      <c r="E12" s="175"/>
      <c r="F12" s="180">
        <v>3</v>
      </c>
      <c r="G12" s="174">
        <v>3</v>
      </c>
      <c r="H12" s="180">
        <v>5</v>
      </c>
      <c r="I12" s="175"/>
      <c r="J12" s="184"/>
      <c r="K12" s="230"/>
      <c r="L12" s="174">
        <f t="shared" si="0"/>
        <v>12</v>
      </c>
    </row>
    <row r="13" spans="2:12" ht="14.25">
      <c r="B13" s="187" t="s">
        <v>9</v>
      </c>
      <c r="C13" s="174">
        <v>7</v>
      </c>
      <c r="D13" s="180">
        <v>2</v>
      </c>
      <c r="E13" s="174">
        <v>8</v>
      </c>
      <c r="F13" s="184"/>
      <c r="G13" s="174">
        <v>3</v>
      </c>
      <c r="H13" s="184"/>
      <c r="I13" s="175"/>
      <c r="J13" s="184"/>
      <c r="K13" s="230"/>
      <c r="L13" s="174">
        <f t="shared" si="0"/>
        <v>20</v>
      </c>
    </row>
    <row r="14" spans="2:12" ht="14.25">
      <c r="B14" s="225" t="s">
        <v>10</v>
      </c>
      <c r="C14" s="174">
        <v>2</v>
      </c>
      <c r="D14" s="184"/>
      <c r="E14" s="174">
        <v>0</v>
      </c>
      <c r="F14" s="180">
        <v>6</v>
      </c>
      <c r="G14" s="174">
        <v>2</v>
      </c>
      <c r="H14" s="180">
        <v>8</v>
      </c>
      <c r="I14" s="175"/>
      <c r="J14" s="184"/>
      <c r="K14" s="230"/>
      <c r="L14" s="174">
        <f t="shared" si="0"/>
        <v>18</v>
      </c>
    </row>
    <row r="15" spans="2:12" ht="15" thickBot="1">
      <c r="B15" s="192" t="s">
        <v>11</v>
      </c>
      <c r="C15" s="200"/>
      <c r="D15" s="183">
        <v>6</v>
      </c>
      <c r="E15" s="179">
        <v>7</v>
      </c>
      <c r="F15" s="183">
        <v>3</v>
      </c>
      <c r="G15" s="179">
        <v>2</v>
      </c>
      <c r="H15" s="186"/>
      <c r="I15" s="200"/>
      <c r="J15" s="186"/>
      <c r="K15" s="232"/>
      <c r="L15" s="177">
        <f t="shared" si="0"/>
        <v>18</v>
      </c>
    </row>
    <row r="16" spans="2:12" ht="14.25">
      <c r="B16" s="205" t="s">
        <v>12</v>
      </c>
      <c r="C16" s="203" t="s">
        <v>332</v>
      </c>
      <c r="D16" s="210" t="s">
        <v>333</v>
      </c>
      <c r="E16" s="203" t="s">
        <v>334</v>
      </c>
      <c r="F16" s="210" t="s">
        <v>335</v>
      </c>
      <c r="G16" s="203" t="s">
        <v>336</v>
      </c>
      <c r="H16" s="210" t="s">
        <v>478</v>
      </c>
      <c r="I16" s="203" t="s">
        <v>340</v>
      </c>
      <c r="J16" s="210" t="s">
        <v>341</v>
      </c>
      <c r="K16" s="209" t="s">
        <v>342</v>
      </c>
      <c r="L16" s="203" t="s">
        <v>50</v>
      </c>
    </row>
    <row r="17" spans="2:12" ht="14.25">
      <c r="B17" s="187" t="s">
        <v>13</v>
      </c>
      <c r="C17" s="174">
        <v>0</v>
      </c>
      <c r="D17" s="180">
        <v>7</v>
      </c>
      <c r="E17" s="174">
        <v>0</v>
      </c>
      <c r="F17" s="180">
        <v>4</v>
      </c>
      <c r="G17" s="175"/>
      <c r="H17" s="180">
        <v>3</v>
      </c>
      <c r="I17" s="175"/>
      <c r="J17" s="184"/>
      <c r="K17" s="230"/>
      <c r="L17" s="174">
        <f t="shared" si="0"/>
        <v>14</v>
      </c>
    </row>
    <row r="18" spans="2:12" ht="14.25">
      <c r="B18" s="187" t="s">
        <v>14</v>
      </c>
      <c r="C18" s="174">
        <v>3</v>
      </c>
      <c r="D18" s="180">
        <v>5</v>
      </c>
      <c r="E18" s="175"/>
      <c r="F18" s="180">
        <v>0</v>
      </c>
      <c r="G18" s="174">
        <v>6</v>
      </c>
      <c r="H18" s="184"/>
      <c r="I18" s="175"/>
      <c r="J18" s="184"/>
      <c r="K18" s="230"/>
      <c r="L18" s="174">
        <f t="shared" si="0"/>
        <v>14</v>
      </c>
    </row>
    <row r="19" spans="2:12" ht="14.25">
      <c r="B19" s="187" t="s">
        <v>15</v>
      </c>
      <c r="C19" s="174">
        <v>3</v>
      </c>
      <c r="D19" s="180">
        <v>4</v>
      </c>
      <c r="E19" s="174">
        <v>1</v>
      </c>
      <c r="F19" s="184"/>
      <c r="G19" s="174">
        <v>5</v>
      </c>
      <c r="H19" s="180">
        <v>3</v>
      </c>
      <c r="I19" s="174">
        <v>6</v>
      </c>
      <c r="J19" s="180">
        <v>1</v>
      </c>
      <c r="K19" s="229">
        <v>7</v>
      </c>
      <c r="L19" s="174">
        <f t="shared" si="0"/>
        <v>30</v>
      </c>
    </row>
    <row r="20" spans="2:12" ht="14.25">
      <c r="B20" s="225" t="s">
        <v>16</v>
      </c>
      <c r="C20" s="174">
        <v>4</v>
      </c>
      <c r="D20" s="184"/>
      <c r="E20" s="174">
        <v>3</v>
      </c>
      <c r="F20" s="180">
        <v>11</v>
      </c>
      <c r="G20" s="174">
        <v>0</v>
      </c>
      <c r="H20" s="184"/>
      <c r="I20" s="175"/>
      <c r="J20" s="184"/>
      <c r="K20" s="230"/>
      <c r="L20" s="174">
        <f t="shared" si="0"/>
        <v>18</v>
      </c>
    </row>
    <row r="21" spans="2:12" ht="15" thickBot="1">
      <c r="B21" s="226" t="s">
        <v>17</v>
      </c>
      <c r="C21" s="176"/>
      <c r="D21" s="181">
        <v>9</v>
      </c>
      <c r="E21" s="177">
        <v>8</v>
      </c>
      <c r="F21" s="181">
        <v>4</v>
      </c>
      <c r="G21" s="177">
        <v>3</v>
      </c>
      <c r="H21" s="185"/>
      <c r="I21" s="176"/>
      <c r="J21" s="185"/>
      <c r="K21" s="231"/>
      <c r="L21" s="179">
        <f t="shared" si="0"/>
        <v>24</v>
      </c>
    </row>
    <row r="22" spans="2:12" ht="14.25">
      <c r="B22" s="224" t="s">
        <v>18</v>
      </c>
      <c r="C22" s="203" t="s">
        <v>332</v>
      </c>
      <c r="D22" s="210" t="s">
        <v>333</v>
      </c>
      <c r="E22" s="203" t="s">
        <v>334</v>
      </c>
      <c r="F22" s="210" t="s">
        <v>335</v>
      </c>
      <c r="G22" s="203" t="s">
        <v>336</v>
      </c>
      <c r="H22" s="210" t="s">
        <v>478</v>
      </c>
      <c r="I22" s="203" t="s">
        <v>340</v>
      </c>
      <c r="J22" s="210" t="s">
        <v>341</v>
      </c>
      <c r="K22" s="209" t="s">
        <v>342</v>
      </c>
      <c r="L22" s="203" t="s">
        <v>50</v>
      </c>
    </row>
    <row r="23" spans="2:12" ht="14.25">
      <c r="B23" s="187" t="s">
        <v>19</v>
      </c>
      <c r="C23" s="174">
        <v>6</v>
      </c>
      <c r="D23" s="180">
        <v>6</v>
      </c>
      <c r="E23" s="174">
        <v>10</v>
      </c>
      <c r="F23" s="180">
        <v>3</v>
      </c>
      <c r="G23" s="175"/>
      <c r="H23" s="184"/>
      <c r="I23" s="175"/>
      <c r="J23" s="184"/>
      <c r="K23" s="230"/>
      <c r="L23" s="174">
        <f t="shared" si="0"/>
        <v>25</v>
      </c>
    </row>
    <row r="24" spans="2:12" ht="14.25">
      <c r="B24" s="187" t="s">
        <v>20</v>
      </c>
      <c r="C24" s="174">
        <v>2</v>
      </c>
      <c r="D24" s="180">
        <v>2</v>
      </c>
      <c r="E24" s="175"/>
      <c r="F24" s="180">
        <v>3</v>
      </c>
      <c r="G24" s="174">
        <v>1</v>
      </c>
      <c r="H24" s="180">
        <v>1</v>
      </c>
      <c r="I24" s="174">
        <v>2</v>
      </c>
      <c r="J24" s="180">
        <v>5</v>
      </c>
      <c r="K24" s="230"/>
      <c r="L24" s="174">
        <f t="shared" si="0"/>
        <v>16</v>
      </c>
    </row>
    <row r="25" spans="2:12" ht="14.25">
      <c r="B25" s="187" t="s">
        <v>21</v>
      </c>
      <c r="C25" s="174">
        <v>8</v>
      </c>
      <c r="D25" s="180">
        <v>5</v>
      </c>
      <c r="E25" s="174">
        <v>3</v>
      </c>
      <c r="F25" s="184"/>
      <c r="G25" s="174">
        <v>4</v>
      </c>
      <c r="H25" s="184"/>
      <c r="I25" s="175"/>
      <c r="J25" s="184"/>
      <c r="K25" s="230"/>
      <c r="L25" s="174">
        <f t="shared" si="0"/>
        <v>20</v>
      </c>
    </row>
    <row r="26" spans="2:12" ht="14.25">
      <c r="B26" s="187" t="s">
        <v>484</v>
      </c>
      <c r="C26" s="174">
        <v>2</v>
      </c>
      <c r="D26" s="184"/>
      <c r="E26" s="174">
        <v>2</v>
      </c>
      <c r="F26" s="180">
        <v>6</v>
      </c>
      <c r="G26" s="174">
        <v>8</v>
      </c>
      <c r="H26" s="180">
        <v>6</v>
      </c>
      <c r="I26" s="175"/>
      <c r="J26" s="184"/>
      <c r="K26" s="230"/>
      <c r="L26" s="174">
        <f t="shared" si="0"/>
        <v>24</v>
      </c>
    </row>
    <row r="27" spans="2:12" ht="15" thickBot="1">
      <c r="B27" s="192" t="s">
        <v>22</v>
      </c>
      <c r="C27" s="200"/>
      <c r="D27" s="183">
        <v>6</v>
      </c>
      <c r="E27" s="179">
        <v>2</v>
      </c>
      <c r="F27" s="183">
        <v>0</v>
      </c>
      <c r="G27" s="179">
        <v>8</v>
      </c>
      <c r="H27" s="186"/>
      <c r="I27" s="200"/>
      <c r="J27" s="186"/>
      <c r="K27" s="232"/>
      <c r="L27" s="177">
        <f t="shared" si="0"/>
        <v>16</v>
      </c>
    </row>
    <row r="28" spans="2:12" ht="14.25">
      <c r="B28" s="205" t="s">
        <v>23</v>
      </c>
      <c r="C28" s="203" t="s">
        <v>332</v>
      </c>
      <c r="D28" s="210" t="s">
        <v>333</v>
      </c>
      <c r="E28" s="203" t="s">
        <v>334</v>
      </c>
      <c r="F28" s="210" t="s">
        <v>335</v>
      </c>
      <c r="G28" s="203" t="s">
        <v>336</v>
      </c>
      <c r="H28" s="210" t="s">
        <v>478</v>
      </c>
      <c r="I28" s="203" t="s">
        <v>340</v>
      </c>
      <c r="J28" s="210" t="s">
        <v>341</v>
      </c>
      <c r="K28" s="209" t="s">
        <v>342</v>
      </c>
      <c r="L28" s="203" t="s">
        <v>50</v>
      </c>
    </row>
    <row r="29" spans="2:12" ht="14.25">
      <c r="B29" s="225" t="s">
        <v>26</v>
      </c>
      <c r="C29" s="174">
        <v>5</v>
      </c>
      <c r="D29" s="180">
        <v>5</v>
      </c>
      <c r="E29" s="174">
        <v>4</v>
      </c>
      <c r="F29" s="180">
        <v>15</v>
      </c>
      <c r="G29" s="175"/>
      <c r="H29" s="184"/>
      <c r="I29" s="175"/>
      <c r="J29" s="184"/>
      <c r="K29" s="230"/>
      <c r="L29" s="174">
        <f>+SUM(C29:K29)</f>
        <v>29</v>
      </c>
    </row>
    <row r="30" spans="2:12" ht="14.25">
      <c r="B30" s="225" t="s">
        <v>24</v>
      </c>
      <c r="C30" s="174">
        <v>3</v>
      </c>
      <c r="D30" s="180">
        <v>4</v>
      </c>
      <c r="E30" s="175"/>
      <c r="F30" s="180">
        <v>4</v>
      </c>
      <c r="G30" s="174">
        <v>4</v>
      </c>
      <c r="H30" s="180">
        <v>7</v>
      </c>
      <c r="I30" s="175"/>
      <c r="J30" s="184"/>
      <c r="K30" s="230"/>
      <c r="L30" s="174">
        <f>+SUM(C30:K30)</f>
        <v>22</v>
      </c>
    </row>
    <row r="31" spans="2:12" ht="14.25">
      <c r="B31" s="225" t="s">
        <v>25</v>
      </c>
      <c r="C31" s="174">
        <v>2</v>
      </c>
      <c r="D31" s="180">
        <v>2</v>
      </c>
      <c r="E31" s="174">
        <v>0</v>
      </c>
      <c r="F31" s="184"/>
      <c r="G31" s="174">
        <v>4</v>
      </c>
      <c r="H31" s="180">
        <v>5</v>
      </c>
      <c r="I31" s="175"/>
      <c r="J31" s="184"/>
      <c r="K31" s="230"/>
      <c r="L31" s="174">
        <f>+SUM(C31:K31)</f>
        <v>13</v>
      </c>
    </row>
    <row r="32" spans="2:12" ht="14.25">
      <c r="B32" s="225" t="s">
        <v>27</v>
      </c>
      <c r="C32" s="174">
        <v>6</v>
      </c>
      <c r="D32" s="184"/>
      <c r="E32" s="174">
        <v>6</v>
      </c>
      <c r="F32" s="180">
        <v>9</v>
      </c>
      <c r="G32" s="174">
        <v>4</v>
      </c>
      <c r="H32" s="184"/>
      <c r="I32" s="175"/>
      <c r="J32" s="184"/>
      <c r="K32" s="230"/>
      <c r="L32" s="174">
        <f t="shared" si="0"/>
        <v>25</v>
      </c>
    </row>
    <row r="33" spans="2:12" ht="15" thickBot="1">
      <c r="B33" s="222" t="s">
        <v>28</v>
      </c>
      <c r="C33" s="176"/>
      <c r="D33" s="181">
        <v>9</v>
      </c>
      <c r="E33" s="177">
        <v>3</v>
      </c>
      <c r="F33" s="181">
        <v>5</v>
      </c>
      <c r="G33" s="177">
        <v>7</v>
      </c>
      <c r="H33" s="185"/>
      <c r="I33" s="176"/>
      <c r="J33" s="185"/>
      <c r="K33" s="231"/>
      <c r="L33" s="179">
        <f t="shared" si="0"/>
        <v>24</v>
      </c>
    </row>
    <row r="34" spans="2:12" ht="14.25">
      <c r="B34" s="227" t="s">
        <v>29</v>
      </c>
      <c r="C34" s="203" t="s">
        <v>332</v>
      </c>
      <c r="D34" s="210" t="s">
        <v>333</v>
      </c>
      <c r="E34" s="203" t="s">
        <v>334</v>
      </c>
      <c r="F34" s="210" t="s">
        <v>335</v>
      </c>
      <c r="G34" s="203" t="s">
        <v>336</v>
      </c>
      <c r="H34" s="210" t="s">
        <v>478</v>
      </c>
      <c r="I34" s="203" t="s">
        <v>340</v>
      </c>
      <c r="J34" s="210" t="s">
        <v>341</v>
      </c>
      <c r="K34" s="209" t="s">
        <v>342</v>
      </c>
      <c r="L34" s="203" t="s">
        <v>50</v>
      </c>
    </row>
    <row r="35" spans="2:12" ht="14.25">
      <c r="B35" s="225" t="s">
        <v>30</v>
      </c>
      <c r="C35" s="174">
        <v>2</v>
      </c>
      <c r="D35" s="180">
        <v>0</v>
      </c>
      <c r="E35" s="174"/>
      <c r="F35" s="180">
        <v>0</v>
      </c>
      <c r="G35" s="175"/>
      <c r="H35" s="180">
        <v>3</v>
      </c>
      <c r="I35" s="174">
        <v>4</v>
      </c>
      <c r="J35" s="180">
        <v>1</v>
      </c>
      <c r="K35" s="229">
        <v>5</v>
      </c>
      <c r="L35" s="174">
        <f t="shared" si="0"/>
        <v>15</v>
      </c>
    </row>
    <row r="36" spans="2:12" ht="14.25">
      <c r="B36" s="225" t="s">
        <v>31</v>
      </c>
      <c r="C36" s="174">
        <v>4</v>
      </c>
      <c r="D36" s="180">
        <v>6</v>
      </c>
      <c r="E36" s="174">
        <v>0</v>
      </c>
      <c r="F36" s="184"/>
      <c r="G36" s="174">
        <v>7</v>
      </c>
      <c r="H36" s="180">
        <v>4</v>
      </c>
      <c r="I36" s="174">
        <v>7</v>
      </c>
      <c r="J36" s="184"/>
      <c r="K36" s="230"/>
      <c r="L36" s="174">
        <f t="shared" si="0"/>
        <v>28</v>
      </c>
    </row>
    <row r="37" spans="2:12" ht="14.25">
      <c r="B37" s="225" t="s">
        <v>32</v>
      </c>
      <c r="C37" s="174">
        <v>3</v>
      </c>
      <c r="D37" s="180">
        <v>4</v>
      </c>
      <c r="E37" s="175"/>
      <c r="F37" s="180">
        <v>2</v>
      </c>
      <c r="G37" s="174">
        <v>7</v>
      </c>
      <c r="H37" s="184"/>
      <c r="I37" s="175"/>
      <c r="J37" s="184"/>
      <c r="K37" s="230"/>
      <c r="L37" s="174">
        <f t="shared" si="0"/>
        <v>16</v>
      </c>
    </row>
    <row r="38" spans="2:12" ht="14.25">
      <c r="B38" s="225" t="s">
        <v>33</v>
      </c>
      <c r="C38" s="174">
        <v>6</v>
      </c>
      <c r="D38" s="184"/>
      <c r="E38" s="174"/>
      <c r="F38" s="180">
        <v>6</v>
      </c>
      <c r="G38" s="174">
        <v>3</v>
      </c>
      <c r="H38" s="184"/>
      <c r="I38" s="175"/>
      <c r="J38" s="184"/>
      <c r="K38" s="230"/>
      <c r="L38" s="174">
        <f t="shared" si="0"/>
        <v>15</v>
      </c>
    </row>
    <row r="39" spans="2:12" ht="15" thickBot="1">
      <c r="B39" s="228" t="s">
        <v>34</v>
      </c>
      <c r="C39" s="200"/>
      <c r="D39" s="183">
        <v>8</v>
      </c>
      <c r="E39" s="179">
        <v>13</v>
      </c>
      <c r="F39" s="183">
        <v>3</v>
      </c>
      <c r="G39" s="179">
        <v>0</v>
      </c>
      <c r="H39" s="186"/>
      <c r="I39" s="200"/>
      <c r="J39" s="186"/>
      <c r="K39" s="232"/>
      <c r="L39" s="177">
        <f t="shared" si="0"/>
        <v>24</v>
      </c>
    </row>
    <row r="40" spans="2:12" ht="14.25">
      <c r="B40" s="209" t="s">
        <v>35</v>
      </c>
      <c r="C40" s="203" t="s">
        <v>332</v>
      </c>
      <c r="D40" s="210" t="s">
        <v>333</v>
      </c>
      <c r="E40" s="203" t="s">
        <v>334</v>
      </c>
      <c r="F40" s="210" t="s">
        <v>335</v>
      </c>
      <c r="G40" s="203" t="s">
        <v>336</v>
      </c>
      <c r="H40" s="210" t="s">
        <v>478</v>
      </c>
      <c r="I40" s="203" t="s">
        <v>340</v>
      </c>
      <c r="J40" s="210" t="s">
        <v>341</v>
      </c>
      <c r="K40" s="209" t="s">
        <v>342</v>
      </c>
      <c r="L40" s="203" t="s">
        <v>50</v>
      </c>
    </row>
    <row r="41" spans="2:12" ht="14.25">
      <c r="B41" s="225" t="s">
        <v>38</v>
      </c>
      <c r="C41" s="174">
        <v>5</v>
      </c>
      <c r="D41" s="180">
        <v>5</v>
      </c>
      <c r="E41" s="174">
        <v>6</v>
      </c>
      <c r="F41" s="180">
        <v>4</v>
      </c>
      <c r="G41" s="175"/>
      <c r="H41" s="184"/>
      <c r="I41" s="175"/>
      <c r="J41" s="184"/>
      <c r="K41" s="230"/>
      <c r="L41" s="174">
        <f>+SUM(C41:K41)</f>
        <v>20</v>
      </c>
    </row>
    <row r="42" spans="2:12" ht="14.25">
      <c r="B42" s="225" t="s">
        <v>37</v>
      </c>
      <c r="C42" s="174">
        <v>4</v>
      </c>
      <c r="D42" s="180">
        <v>0</v>
      </c>
      <c r="E42" s="175"/>
      <c r="F42" s="180">
        <v>5</v>
      </c>
      <c r="G42" s="174">
        <v>2</v>
      </c>
      <c r="H42" s="180">
        <v>0</v>
      </c>
      <c r="I42" s="174">
        <v>4</v>
      </c>
      <c r="J42" s="180">
        <v>2</v>
      </c>
      <c r="K42" s="230"/>
      <c r="L42" s="174">
        <f>+SUM(C42:K42)</f>
        <v>17</v>
      </c>
    </row>
    <row r="43" spans="2:12" ht="14.25">
      <c r="B43" s="225" t="s">
        <v>36</v>
      </c>
      <c r="C43" s="174">
        <v>9</v>
      </c>
      <c r="D43" s="180">
        <v>4</v>
      </c>
      <c r="E43" s="174">
        <v>2</v>
      </c>
      <c r="F43" s="184"/>
      <c r="G43" s="174">
        <v>9</v>
      </c>
      <c r="H43" s="180">
        <v>7</v>
      </c>
      <c r="I43" s="175"/>
      <c r="J43" s="184"/>
      <c r="K43" s="230"/>
      <c r="L43" s="174">
        <f>+SUM(C43:K43)</f>
        <v>31</v>
      </c>
    </row>
    <row r="44" spans="2:12" ht="14.25">
      <c r="B44" s="225" t="s">
        <v>39</v>
      </c>
      <c r="C44" s="174">
        <v>11</v>
      </c>
      <c r="D44" s="184"/>
      <c r="E44" s="174">
        <v>4</v>
      </c>
      <c r="F44" s="180">
        <v>7</v>
      </c>
      <c r="G44" s="174">
        <v>3</v>
      </c>
      <c r="H44" s="184"/>
      <c r="I44" s="175"/>
      <c r="J44" s="184"/>
      <c r="K44" s="230"/>
      <c r="L44" s="174">
        <f t="shared" si="0"/>
        <v>25</v>
      </c>
    </row>
    <row r="45" spans="2:12" ht="15" thickBot="1">
      <c r="B45" s="228" t="s">
        <v>40</v>
      </c>
      <c r="C45" s="200"/>
      <c r="D45" s="183">
        <v>3</v>
      </c>
      <c r="E45" s="179">
        <v>9</v>
      </c>
      <c r="F45" s="183">
        <v>8</v>
      </c>
      <c r="G45" s="179">
        <v>0</v>
      </c>
      <c r="H45" s="186"/>
      <c r="I45" s="200"/>
      <c r="J45" s="186"/>
      <c r="K45" s="232"/>
      <c r="L45" s="179">
        <f t="shared" si="0"/>
        <v>20</v>
      </c>
    </row>
    <row r="46" spans="2:12" ht="14.25">
      <c r="B46" s="209" t="s">
        <v>41</v>
      </c>
      <c r="C46" s="203" t="s">
        <v>332</v>
      </c>
      <c r="D46" s="210" t="s">
        <v>333</v>
      </c>
      <c r="E46" s="203" t="s">
        <v>334</v>
      </c>
      <c r="F46" s="210" t="s">
        <v>335</v>
      </c>
      <c r="G46" s="203" t="s">
        <v>336</v>
      </c>
      <c r="H46" s="210" t="s">
        <v>478</v>
      </c>
      <c r="I46" s="203" t="s">
        <v>340</v>
      </c>
      <c r="J46" s="210" t="s">
        <v>341</v>
      </c>
      <c r="K46" s="203" t="s">
        <v>342</v>
      </c>
      <c r="L46" s="220" t="s">
        <v>50</v>
      </c>
    </row>
    <row r="47" spans="2:12" ht="14.25">
      <c r="B47" s="225" t="s">
        <v>46</v>
      </c>
      <c r="C47" s="174">
        <v>9</v>
      </c>
      <c r="D47" s="180">
        <v>3</v>
      </c>
      <c r="E47" s="174">
        <v>3</v>
      </c>
      <c r="F47" s="180">
        <v>3</v>
      </c>
      <c r="G47" s="175"/>
      <c r="H47" s="184"/>
      <c r="I47" s="175"/>
      <c r="J47" s="184"/>
      <c r="K47" s="175"/>
      <c r="L47" s="221">
        <f>+SUM(C47:K47)</f>
        <v>18</v>
      </c>
    </row>
    <row r="48" spans="2:12" ht="14.25">
      <c r="B48" s="225" t="s">
        <v>42</v>
      </c>
      <c r="C48" s="174">
        <v>1</v>
      </c>
      <c r="D48" s="180">
        <v>5</v>
      </c>
      <c r="E48" s="175"/>
      <c r="F48" s="180">
        <v>3</v>
      </c>
      <c r="G48" s="174">
        <v>3</v>
      </c>
      <c r="H48" s="184"/>
      <c r="I48" s="175"/>
      <c r="J48" s="184"/>
      <c r="K48" s="175"/>
      <c r="L48" s="221">
        <f>+SUM(C48:K48)</f>
        <v>12</v>
      </c>
    </row>
    <row r="49" spans="2:12" ht="14.25">
      <c r="B49" s="225" t="s">
        <v>45</v>
      </c>
      <c r="C49" s="174">
        <v>8</v>
      </c>
      <c r="D49" s="180">
        <v>0</v>
      </c>
      <c r="E49" s="174">
        <v>7</v>
      </c>
      <c r="F49" s="184"/>
      <c r="G49" s="174">
        <v>0</v>
      </c>
      <c r="H49" s="180">
        <v>3</v>
      </c>
      <c r="I49" s="175"/>
      <c r="J49" s="184"/>
      <c r="K49" s="175"/>
      <c r="L49" s="221">
        <f>+SUM(C49:K49)</f>
        <v>18</v>
      </c>
    </row>
    <row r="50" spans="2:12" ht="14.25">
      <c r="B50" s="225" t="s">
        <v>43</v>
      </c>
      <c r="C50" s="174">
        <v>2</v>
      </c>
      <c r="D50" s="184"/>
      <c r="E50" s="174">
        <v>0</v>
      </c>
      <c r="F50" s="180">
        <v>0</v>
      </c>
      <c r="G50" s="174">
        <v>6</v>
      </c>
      <c r="H50" s="180">
        <v>1</v>
      </c>
      <c r="I50" s="174">
        <v>5</v>
      </c>
      <c r="J50" s="184"/>
      <c r="K50" s="175"/>
      <c r="L50" s="221">
        <f>+SUM(C50:K50)</f>
        <v>14</v>
      </c>
    </row>
    <row r="51" spans="2:12" ht="15" thickBot="1">
      <c r="B51" s="226" t="s">
        <v>44</v>
      </c>
      <c r="C51" s="176"/>
      <c r="D51" s="181">
        <v>3</v>
      </c>
      <c r="E51" s="177">
        <v>8</v>
      </c>
      <c r="F51" s="181">
        <v>0</v>
      </c>
      <c r="G51" s="177">
        <v>7</v>
      </c>
      <c r="H51" s="185"/>
      <c r="I51" s="176"/>
      <c r="J51" s="185"/>
      <c r="K51" s="176"/>
      <c r="L51" s="223">
        <f>+SUM(C51:K51)</f>
        <v>18</v>
      </c>
    </row>
  </sheetData>
  <sheetProtection/>
  <mergeCells count="1">
    <mergeCell ref="C3:L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205"/>
  <sheetViews>
    <sheetView zoomScalePageLayoutView="0" workbookViewId="0" topLeftCell="A28">
      <selection activeCell="Y45" sqref="Y45"/>
    </sheetView>
  </sheetViews>
  <sheetFormatPr defaultColWidth="11.421875" defaultRowHeight="15"/>
  <cols>
    <col min="2" max="2" width="37.7109375" style="0" bestFit="1" customWidth="1"/>
    <col min="3" max="24" width="5.421875" style="0" customWidth="1"/>
    <col min="25" max="25" width="6.57421875" style="0" bestFit="1" customWidth="1"/>
  </cols>
  <sheetData>
    <row r="1" ht="15" thickBot="1"/>
    <row r="2" spans="2:25" ht="15" thickBot="1">
      <c r="B2" s="115" t="s">
        <v>49</v>
      </c>
      <c r="C2" s="393" t="s">
        <v>51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5"/>
      <c r="W2" s="360" t="s">
        <v>405</v>
      </c>
      <c r="X2" s="361"/>
      <c r="Y2" s="362"/>
    </row>
    <row r="3" spans="2:25" ht="14.25">
      <c r="B3" s="418" t="s">
        <v>5</v>
      </c>
      <c r="C3" s="399" t="s">
        <v>47</v>
      </c>
      <c r="D3" s="401" t="s">
        <v>48</v>
      </c>
      <c r="E3" s="403" t="s">
        <v>47</v>
      </c>
      <c r="F3" s="405" t="s">
        <v>48</v>
      </c>
      <c r="G3" s="399" t="s">
        <v>47</v>
      </c>
      <c r="H3" s="401" t="s">
        <v>48</v>
      </c>
      <c r="I3" s="403" t="s">
        <v>47</v>
      </c>
      <c r="J3" s="405" t="s">
        <v>48</v>
      </c>
      <c r="K3" s="399" t="s">
        <v>47</v>
      </c>
      <c r="L3" s="401" t="s">
        <v>48</v>
      </c>
      <c r="M3" s="403" t="s">
        <v>47</v>
      </c>
      <c r="N3" s="405" t="s">
        <v>48</v>
      </c>
      <c r="O3" s="399" t="s">
        <v>47</v>
      </c>
      <c r="P3" s="401" t="s">
        <v>48</v>
      </c>
      <c r="Q3" s="403" t="s">
        <v>47</v>
      </c>
      <c r="R3" s="405" t="s">
        <v>48</v>
      </c>
      <c r="S3" s="399" t="s">
        <v>47</v>
      </c>
      <c r="T3" s="401" t="s">
        <v>48</v>
      </c>
      <c r="U3" s="355" t="s">
        <v>50</v>
      </c>
      <c r="V3" s="356"/>
      <c r="W3" s="363"/>
      <c r="X3" s="364"/>
      <c r="Y3" s="365"/>
    </row>
    <row r="4" spans="2:25" ht="15" thickBot="1">
      <c r="B4" s="419"/>
      <c r="C4" s="414"/>
      <c r="D4" s="411"/>
      <c r="E4" s="412"/>
      <c r="F4" s="413"/>
      <c r="G4" s="414"/>
      <c r="H4" s="411"/>
      <c r="I4" s="412"/>
      <c r="J4" s="413"/>
      <c r="K4" s="414"/>
      <c r="L4" s="411"/>
      <c r="M4" s="412"/>
      <c r="N4" s="413"/>
      <c r="O4" s="414"/>
      <c r="P4" s="411"/>
      <c r="Q4" s="412"/>
      <c r="R4" s="413"/>
      <c r="S4" s="414"/>
      <c r="T4" s="411"/>
      <c r="U4" s="149" t="s">
        <v>47</v>
      </c>
      <c r="V4" s="150" t="s">
        <v>48</v>
      </c>
      <c r="W4" s="151" t="s">
        <v>47</v>
      </c>
      <c r="X4" s="152" t="s">
        <v>48</v>
      </c>
      <c r="Y4" s="153" t="s">
        <v>50</v>
      </c>
    </row>
    <row r="5" spans="2:27" ht="15" thickBot="1">
      <c r="B5" s="117" t="s">
        <v>0</v>
      </c>
      <c r="C5" s="358" t="s">
        <v>332</v>
      </c>
      <c r="D5" s="359"/>
      <c r="E5" s="407" t="s">
        <v>333</v>
      </c>
      <c r="F5" s="408"/>
      <c r="G5" s="358" t="s">
        <v>334</v>
      </c>
      <c r="H5" s="359"/>
      <c r="I5" s="407" t="s">
        <v>335</v>
      </c>
      <c r="J5" s="408"/>
      <c r="K5" s="358" t="s">
        <v>336</v>
      </c>
      <c r="L5" s="359"/>
      <c r="M5" s="407" t="s">
        <v>478</v>
      </c>
      <c r="N5" s="408"/>
      <c r="O5" s="358" t="s">
        <v>340</v>
      </c>
      <c r="P5" s="359"/>
      <c r="Q5" s="407" t="s">
        <v>341</v>
      </c>
      <c r="R5" s="408"/>
      <c r="S5" s="358" t="s">
        <v>342</v>
      </c>
      <c r="T5" s="408"/>
      <c r="U5" s="68">
        <v>3</v>
      </c>
      <c r="V5" s="161">
        <v>0</v>
      </c>
      <c r="W5" s="68">
        <v>3</v>
      </c>
      <c r="X5" s="161">
        <v>0</v>
      </c>
      <c r="Y5" s="386">
        <v>3</v>
      </c>
      <c r="AA5">
        <f>+MIN(Y5:Y29,Y32:Y49,Y52:Y71,Y74:Y94,Y97:Y122,Y125:Y146,Y149:Y183,Y186:Y205)</f>
        <v>0</v>
      </c>
    </row>
    <row r="6" spans="2:25" ht="14.25">
      <c r="B6" s="118" t="s">
        <v>479</v>
      </c>
      <c r="C6" s="103"/>
      <c r="D6" s="104"/>
      <c r="E6" s="102"/>
      <c r="F6" s="5"/>
      <c r="G6" s="105"/>
      <c r="H6" s="104"/>
      <c r="I6" s="6"/>
      <c r="J6" s="5"/>
      <c r="K6" s="105"/>
      <c r="L6" s="104"/>
      <c r="M6" s="3"/>
      <c r="N6" s="23"/>
      <c r="O6" s="16"/>
      <c r="P6" s="9"/>
      <c r="Q6" s="3"/>
      <c r="R6" s="23"/>
      <c r="S6" s="16"/>
      <c r="T6" s="23"/>
      <c r="U6" s="81">
        <v>2</v>
      </c>
      <c r="V6" s="82"/>
      <c r="W6" s="81">
        <v>2</v>
      </c>
      <c r="X6" s="82"/>
      <c r="Y6" s="387"/>
    </row>
    <row r="7" spans="2:25" ht="15" thickBot="1">
      <c r="B7" s="146" t="s">
        <v>499</v>
      </c>
      <c r="C7" s="105"/>
      <c r="D7" s="104"/>
      <c r="E7" s="6"/>
      <c r="F7" s="5"/>
      <c r="G7" s="105"/>
      <c r="H7" s="104"/>
      <c r="I7" s="102"/>
      <c r="J7" s="5"/>
      <c r="K7" s="105"/>
      <c r="L7" s="104"/>
      <c r="M7" s="3"/>
      <c r="N7" s="23"/>
      <c r="O7" s="16"/>
      <c r="P7" s="9"/>
      <c r="Q7" s="3"/>
      <c r="R7" s="23"/>
      <c r="S7" s="16"/>
      <c r="T7" s="23"/>
      <c r="U7" s="74">
        <v>1</v>
      </c>
      <c r="V7" s="75"/>
      <c r="W7" s="74">
        <v>1</v>
      </c>
      <c r="X7" s="75"/>
      <c r="Y7" s="388"/>
    </row>
    <row r="8" spans="2:25" ht="15" thickBot="1">
      <c r="B8" s="117" t="s">
        <v>1</v>
      </c>
      <c r="C8" s="407" t="s">
        <v>332</v>
      </c>
      <c r="D8" s="359"/>
      <c r="E8" s="407" t="s">
        <v>333</v>
      </c>
      <c r="F8" s="408"/>
      <c r="G8" s="358" t="s">
        <v>334</v>
      </c>
      <c r="H8" s="359"/>
      <c r="I8" s="407" t="s">
        <v>335</v>
      </c>
      <c r="J8" s="408"/>
      <c r="K8" s="358" t="s">
        <v>336</v>
      </c>
      <c r="L8" s="359"/>
      <c r="M8" s="407" t="s">
        <v>478</v>
      </c>
      <c r="N8" s="408"/>
      <c r="O8" s="358" t="s">
        <v>340</v>
      </c>
      <c r="P8" s="359"/>
      <c r="Q8" s="407" t="s">
        <v>341</v>
      </c>
      <c r="R8" s="408"/>
      <c r="S8" s="358" t="s">
        <v>342</v>
      </c>
      <c r="T8" s="408"/>
      <c r="U8" s="68">
        <v>5</v>
      </c>
      <c r="V8" s="161">
        <v>0</v>
      </c>
      <c r="W8" s="68">
        <v>5</v>
      </c>
      <c r="X8" s="161">
        <v>0</v>
      </c>
      <c r="Y8" s="386">
        <v>5</v>
      </c>
    </row>
    <row r="9" spans="2:25" ht="14.25">
      <c r="B9" s="66" t="s">
        <v>66</v>
      </c>
      <c r="C9" s="102"/>
      <c r="D9" s="104"/>
      <c r="E9" s="6"/>
      <c r="F9" s="5"/>
      <c r="G9" s="105"/>
      <c r="H9" s="104"/>
      <c r="I9" s="6"/>
      <c r="J9" s="5"/>
      <c r="K9" s="105"/>
      <c r="L9" s="104"/>
      <c r="M9" s="3"/>
      <c r="N9" s="23"/>
      <c r="O9" s="16"/>
      <c r="P9" s="9"/>
      <c r="Q9" s="3"/>
      <c r="R9" s="23"/>
      <c r="S9" s="16"/>
      <c r="T9" s="23"/>
      <c r="U9" s="81">
        <v>1</v>
      </c>
      <c r="V9" s="82"/>
      <c r="W9" s="81">
        <v>1</v>
      </c>
      <c r="X9" s="82"/>
      <c r="Y9" s="387"/>
    </row>
    <row r="10" spans="2:25" ht="14.25">
      <c r="B10" s="66" t="s">
        <v>67</v>
      </c>
      <c r="C10" s="102"/>
      <c r="D10" s="104"/>
      <c r="E10" s="6"/>
      <c r="F10" s="5"/>
      <c r="G10" s="105"/>
      <c r="H10" s="104"/>
      <c r="I10" s="6"/>
      <c r="J10" s="5"/>
      <c r="K10" s="105"/>
      <c r="L10" s="104"/>
      <c r="M10" s="3"/>
      <c r="N10" s="23"/>
      <c r="O10" s="16"/>
      <c r="P10" s="9"/>
      <c r="Q10" s="3"/>
      <c r="R10" s="23"/>
      <c r="S10" s="16"/>
      <c r="T10" s="23"/>
      <c r="U10" s="72">
        <v>1</v>
      </c>
      <c r="V10" s="73"/>
      <c r="W10" s="72">
        <v>1</v>
      </c>
      <c r="X10" s="73"/>
      <c r="Y10" s="387"/>
    </row>
    <row r="11" spans="2:25" ht="14.25">
      <c r="B11" s="66" t="s">
        <v>102</v>
      </c>
      <c r="C11" s="6"/>
      <c r="D11" s="104"/>
      <c r="E11" s="6"/>
      <c r="F11" s="5"/>
      <c r="G11" s="105"/>
      <c r="H11" s="104"/>
      <c r="I11" s="102"/>
      <c r="J11" s="5"/>
      <c r="K11" s="105"/>
      <c r="L11" s="104"/>
      <c r="M11" s="29"/>
      <c r="N11" s="23"/>
      <c r="O11" s="16"/>
      <c r="P11" s="9"/>
      <c r="Q11" s="3"/>
      <c r="R11" s="23"/>
      <c r="S11" s="16"/>
      <c r="T11" s="23"/>
      <c r="U11" s="72">
        <v>2</v>
      </c>
      <c r="V11" s="73"/>
      <c r="W11" s="72">
        <v>2</v>
      </c>
      <c r="X11" s="73"/>
      <c r="Y11" s="387"/>
    </row>
    <row r="12" spans="2:25" ht="15" thickBot="1">
      <c r="B12" s="67" t="s">
        <v>494</v>
      </c>
      <c r="C12" s="130"/>
      <c r="D12" s="129"/>
      <c r="E12" s="130"/>
      <c r="F12" s="131"/>
      <c r="G12" s="132"/>
      <c r="H12" s="129"/>
      <c r="I12" s="142"/>
      <c r="J12" s="131"/>
      <c r="K12" s="132"/>
      <c r="L12" s="129"/>
      <c r="M12" s="147"/>
      <c r="N12" s="19"/>
      <c r="O12" s="13"/>
      <c r="P12" s="14"/>
      <c r="Q12" s="15"/>
      <c r="R12" s="19"/>
      <c r="S12" s="58"/>
      <c r="T12" s="19"/>
      <c r="U12" s="74">
        <v>1</v>
      </c>
      <c r="V12" s="75"/>
      <c r="W12" s="74">
        <v>1</v>
      </c>
      <c r="X12" s="75"/>
      <c r="Y12" s="387"/>
    </row>
    <row r="13" spans="2:25" ht="15" thickBot="1">
      <c r="B13" s="141" t="s">
        <v>250</v>
      </c>
      <c r="C13" s="407" t="s">
        <v>332</v>
      </c>
      <c r="D13" s="359"/>
      <c r="E13" s="407" t="s">
        <v>333</v>
      </c>
      <c r="F13" s="408"/>
      <c r="G13" s="358" t="s">
        <v>334</v>
      </c>
      <c r="H13" s="359"/>
      <c r="I13" s="407" t="s">
        <v>335</v>
      </c>
      <c r="J13" s="408"/>
      <c r="K13" s="358" t="s">
        <v>336</v>
      </c>
      <c r="L13" s="359"/>
      <c r="M13" s="407" t="s">
        <v>478</v>
      </c>
      <c r="N13" s="408"/>
      <c r="O13" s="358" t="s">
        <v>340</v>
      </c>
      <c r="P13" s="359"/>
      <c r="Q13" s="407" t="s">
        <v>341</v>
      </c>
      <c r="R13" s="408"/>
      <c r="S13" s="358" t="s">
        <v>342</v>
      </c>
      <c r="T13" s="408"/>
      <c r="U13" s="68">
        <v>12</v>
      </c>
      <c r="V13" s="161">
        <v>0</v>
      </c>
      <c r="W13" s="68">
        <v>12</v>
      </c>
      <c r="X13" s="161">
        <v>0</v>
      </c>
      <c r="Y13" s="386">
        <v>12</v>
      </c>
    </row>
    <row r="14" spans="2:25" ht="14.25">
      <c r="B14" s="66" t="s">
        <v>72</v>
      </c>
      <c r="C14" s="102"/>
      <c r="D14" s="104"/>
      <c r="E14" s="6"/>
      <c r="F14" s="5"/>
      <c r="G14" s="103"/>
      <c r="H14" s="104"/>
      <c r="I14" s="6"/>
      <c r="J14" s="5"/>
      <c r="K14" s="105"/>
      <c r="L14" s="104"/>
      <c r="M14" s="3"/>
      <c r="N14" s="23"/>
      <c r="O14" s="16"/>
      <c r="P14" s="9"/>
      <c r="Q14" s="3"/>
      <c r="R14" s="23"/>
      <c r="S14" s="16"/>
      <c r="T14" s="23"/>
      <c r="U14" s="81">
        <v>2</v>
      </c>
      <c r="V14" s="82"/>
      <c r="W14" s="81">
        <v>2</v>
      </c>
      <c r="X14" s="82"/>
      <c r="Y14" s="387"/>
    </row>
    <row r="15" spans="2:25" ht="15" thickBot="1">
      <c r="B15" s="66" t="s">
        <v>73</v>
      </c>
      <c r="C15" s="102"/>
      <c r="D15" s="104"/>
      <c r="E15" s="6"/>
      <c r="F15" s="5"/>
      <c r="G15" s="105"/>
      <c r="H15" s="104"/>
      <c r="I15" s="6"/>
      <c r="J15" s="5"/>
      <c r="K15" s="105"/>
      <c r="L15" s="104"/>
      <c r="M15" s="3"/>
      <c r="N15" s="23"/>
      <c r="O15" s="16"/>
      <c r="P15" s="9"/>
      <c r="Q15" s="3"/>
      <c r="R15" s="23"/>
      <c r="S15" s="16"/>
      <c r="T15" s="23"/>
      <c r="U15" s="72">
        <v>1</v>
      </c>
      <c r="V15" s="73"/>
      <c r="W15" s="72">
        <v>1</v>
      </c>
      <c r="X15" s="73"/>
      <c r="Y15" s="387"/>
    </row>
    <row r="16" spans="2:28" ht="15" thickBot="1">
      <c r="B16" s="66" t="s">
        <v>74</v>
      </c>
      <c r="C16" s="102"/>
      <c r="D16" s="104"/>
      <c r="E16" s="6"/>
      <c r="F16" s="5"/>
      <c r="G16" s="105"/>
      <c r="H16" s="104"/>
      <c r="I16" s="6"/>
      <c r="J16" s="5"/>
      <c r="K16" s="105"/>
      <c r="L16" s="104"/>
      <c r="M16" s="3"/>
      <c r="N16" s="23"/>
      <c r="O16" s="103"/>
      <c r="P16" s="9"/>
      <c r="Q16" s="3"/>
      <c r="R16" s="23"/>
      <c r="S16" s="16"/>
      <c r="T16" s="23"/>
      <c r="U16" s="72">
        <v>2</v>
      </c>
      <c r="V16" s="73"/>
      <c r="W16" s="72">
        <v>2</v>
      </c>
      <c r="X16" s="73"/>
      <c r="Y16" s="387"/>
      <c r="AB16" s="160"/>
    </row>
    <row r="17" spans="2:25" ht="14.25">
      <c r="B17" s="66" t="s">
        <v>75</v>
      </c>
      <c r="C17" s="102"/>
      <c r="D17" s="104"/>
      <c r="E17" s="102"/>
      <c r="F17" s="5"/>
      <c r="G17" s="105"/>
      <c r="H17" s="104"/>
      <c r="I17" s="6"/>
      <c r="J17" s="5"/>
      <c r="K17" s="103"/>
      <c r="L17" s="104"/>
      <c r="M17" s="3"/>
      <c r="N17" s="23"/>
      <c r="O17" s="16"/>
      <c r="P17" s="9"/>
      <c r="Q17" s="3"/>
      <c r="R17" s="23"/>
      <c r="S17" s="16"/>
      <c r="T17" s="23"/>
      <c r="U17" s="72">
        <v>3</v>
      </c>
      <c r="V17" s="73"/>
      <c r="W17" s="72">
        <v>3</v>
      </c>
      <c r="X17" s="73"/>
      <c r="Y17" s="387"/>
    </row>
    <row r="18" spans="2:25" ht="14.25">
      <c r="B18" s="66" t="s">
        <v>76</v>
      </c>
      <c r="C18" s="102"/>
      <c r="D18" s="104"/>
      <c r="E18" s="6"/>
      <c r="F18" s="5"/>
      <c r="G18" s="105"/>
      <c r="H18" s="104"/>
      <c r="I18" s="6"/>
      <c r="J18" s="5"/>
      <c r="K18" s="105"/>
      <c r="L18" s="104"/>
      <c r="M18" s="3"/>
      <c r="N18" s="23"/>
      <c r="O18" s="16"/>
      <c r="P18" s="9"/>
      <c r="Q18" s="3"/>
      <c r="R18" s="23"/>
      <c r="S18" s="16"/>
      <c r="T18" s="23"/>
      <c r="U18" s="72">
        <v>1</v>
      </c>
      <c r="V18" s="73"/>
      <c r="W18" s="72">
        <v>1</v>
      </c>
      <c r="X18" s="73"/>
      <c r="Y18" s="387"/>
    </row>
    <row r="19" spans="2:25" ht="14.25">
      <c r="B19" s="66" t="s">
        <v>77</v>
      </c>
      <c r="C19" s="102"/>
      <c r="D19" s="104"/>
      <c r="E19" s="6"/>
      <c r="F19" s="5"/>
      <c r="G19" s="105"/>
      <c r="H19" s="104"/>
      <c r="I19" s="6"/>
      <c r="J19" s="5"/>
      <c r="K19" s="105"/>
      <c r="L19" s="104"/>
      <c r="M19" s="3"/>
      <c r="N19" s="23"/>
      <c r="O19" s="16"/>
      <c r="P19" s="9"/>
      <c r="Q19" s="3"/>
      <c r="R19" s="23"/>
      <c r="S19" s="16"/>
      <c r="T19" s="23"/>
      <c r="U19" s="72">
        <v>1</v>
      </c>
      <c r="V19" s="73"/>
      <c r="W19" s="72">
        <v>1</v>
      </c>
      <c r="X19" s="73"/>
      <c r="Y19" s="387"/>
    </row>
    <row r="20" spans="2:25" ht="14.25">
      <c r="B20" s="66" t="s">
        <v>107</v>
      </c>
      <c r="C20" s="6"/>
      <c r="D20" s="104"/>
      <c r="E20" s="6"/>
      <c r="F20" s="5"/>
      <c r="G20" s="105"/>
      <c r="H20" s="104"/>
      <c r="I20" s="6"/>
      <c r="J20" s="5"/>
      <c r="K20" s="103"/>
      <c r="L20" s="104"/>
      <c r="M20" s="3"/>
      <c r="N20" s="23"/>
      <c r="O20" s="16"/>
      <c r="P20" s="9"/>
      <c r="Q20" s="3"/>
      <c r="R20" s="23"/>
      <c r="S20" s="16"/>
      <c r="T20" s="23"/>
      <c r="U20" s="72">
        <v>1</v>
      </c>
      <c r="V20" s="73"/>
      <c r="W20" s="72">
        <v>1</v>
      </c>
      <c r="X20" s="73"/>
      <c r="Y20" s="387"/>
    </row>
    <row r="21" spans="2:25" ht="15" thickBot="1">
      <c r="B21" s="67" t="s">
        <v>483</v>
      </c>
      <c r="C21" s="130"/>
      <c r="D21" s="129"/>
      <c r="E21" s="130"/>
      <c r="F21" s="131"/>
      <c r="G21" s="132"/>
      <c r="H21" s="129"/>
      <c r="I21" s="130"/>
      <c r="J21" s="131"/>
      <c r="K21" s="139"/>
      <c r="L21" s="129"/>
      <c r="M21" s="128"/>
      <c r="N21" s="19"/>
      <c r="O21" s="58"/>
      <c r="P21" s="14"/>
      <c r="Q21" s="15"/>
      <c r="R21" s="19"/>
      <c r="S21" s="58"/>
      <c r="T21" s="19"/>
      <c r="U21" s="74">
        <v>1</v>
      </c>
      <c r="V21" s="75"/>
      <c r="W21" s="74">
        <v>1</v>
      </c>
      <c r="X21" s="75"/>
      <c r="Y21" s="388"/>
    </row>
    <row r="22" spans="2:25" ht="15" thickBot="1">
      <c r="B22" s="114" t="s">
        <v>3</v>
      </c>
      <c r="C22" s="358" t="s">
        <v>332</v>
      </c>
      <c r="D22" s="359"/>
      <c r="E22" s="407" t="s">
        <v>333</v>
      </c>
      <c r="F22" s="408"/>
      <c r="G22" s="358" t="s">
        <v>334</v>
      </c>
      <c r="H22" s="359"/>
      <c r="I22" s="407" t="s">
        <v>335</v>
      </c>
      <c r="J22" s="408"/>
      <c r="K22" s="358" t="s">
        <v>336</v>
      </c>
      <c r="L22" s="359"/>
      <c r="M22" s="407" t="s">
        <v>478</v>
      </c>
      <c r="N22" s="408"/>
      <c r="O22" s="358" t="s">
        <v>340</v>
      </c>
      <c r="P22" s="359"/>
      <c r="Q22" s="407" t="s">
        <v>341</v>
      </c>
      <c r="R22" s="408"/>
      <c r="S22" s="358" t="s">
        <v>342</v>
      </c>
      <c r="T22" s="408"/>
      <c r="U22" s="68">
        <v>6</v>
      </c>
      <c r="V22" s="161">
        <v>1</v>
      </c>
      <c r="W22" s="68">
        <v>6</v>
      </c>
      <c r="X22" s="161">
        <v>2</v>
      </c>
      <c r="Y22" s="386">
        <v>8</v>
      </c>
    </row>
    <row r="23" spans="2:25" ht="14.25">
      <c r="B23" s="111" t="s">
        <v>78</v>
      </c>
      <c r="C23" s="103"/>
      <c r="D23" s="104"/>
      <c r="E23" s="6"/>
      <c r="F23" s="5"/>
      <c r="G23" s="105"/>
      <c r="H23" s="104"/>
      <c r="I23" s="102"/>
      <c r="J23" s="109"/>
      <c r="K23" s="105"/>
      <c r="L23" s="104"/>
      <c r="M23" s="3"/>
      <c r="N23" s="23"/>
      <c r="O23" s="16"/>
      <c r="P23" s="9"/>
      <c r="Q23" s="3"/>
      <c r="R23" s="23"/>
      <c r="S23" s="16"/>
      <c r="T23" s="23"/>
      <c r="U23" s="81">
        <v>2</v>
      </c>
      <c r="V23" s="82">
        <v>1</v>
      </c>
      <c r="W23" s="81">
        <v>2</v>
      </c>
      <c r="X23" s="82">
        <v>2</v>
      </c>
      <c r="Y23" s="387"/>
    </row>
    <row r="24" spans="2:25" ht="14.25">
      <c r="B24" s="111" t="s">
        <v>79</v>
      </c>
      <c r="C24" s="103"/>
      <c r="D24" s="104"/>
      <c r="E24" s="6"/>
      <c r="F24" s="5"/>
      <c r="G24" s="105"/>
      <c r="H24" s="104"/>
      <c r="I24" s="6"/>
      <c r="J24" s="5"/>
      <c r="K24" s="105"/>
      <c r="L24" s="104"/>
      <c r="M24" s="3"/>
      <c r="N24" s="23"/>
      <c r="O24" s="16"/>
      <c r="P24" s="9"/>
      <c r="Q24" s="3"/>
      <c r="R24" s="23"/>
      <c r="S24" s="16"/>
      <c r="T24" s="23"/>
      <c r="U24" s="72">
        <v>1</v>
      </c>
      <c r="V24" s="73"/>
      <c r="W24" s="72">
        <v>1</v>
      </c>
      <c r="X24" s="73"/>
      <c r="Y24" s="387"/>
    </row>
    <row r="25" spans="2:25" ht="14.25">
      <c r="B25" s="111" t="s">
        <v>80</v>
      </c>
      <c r="C25" s="103"/>
      <c r="D25" s="104"/>
      <c r="E25" s="6"/>
      <c r="F25" s="5"/>
      <c r="G25" s="105"/>
      <c r="H25" s="104"/>
      <c r="I25" s="6"/>
      <c r="J25" s="5"/>
      <c r="K25" s="105"/>
      <c r="L25" s="104"/>
      <c r="M25" s="3"/>
      <c r="N25" s="23"/>
      <c r="O25" s="16"/>
      <c r="P25" s="9"/>
      <c r="Q25" s="3"/>
      <c r="R25" s="23"/>
      <c r="S25" s="16"/>
      <c r="T25" s="23"/>
      <c r="U25" s="72">
        <v>1</v>
      </c>
      <c r="V25" s="73"/>
      <c r="W25" s="72">
        <v>1</v>
      </c>
      <c r="X25" s="73"/>
      <c r="Y25" s="387"/>
    </row>
    <row r="26" spans="2:25" ht="14.25">
      <c r="B26" s="111" t="s">
        <v>81</v>
      </c>
      <c r="C26" s="103"/>
      <c r="D26" s="104"/>
      <c r="E26" s="6"/>
      <c r="F26" s="5"/>
      <c r="G26" s="105"/>
      <c r="H26" s="104"/>
      <c r="I26" s="6"/>
      <c r="J26" s="5"/>
      <c r="K26" s="105"/>
      <c r="L26" s="104"/>
      <c r="M26" s="3"/>
      <c r="N26" s="23"/>
      <c r="O26" s="16"/>
      <c r="P26" s="9"/>
      <c r="Q26" s="3"/>
      <c r="R26" s="23"/>
      <c r="S26" s="16"/>
      <c r="T26" s="23"/>
      <c r="U26" s="72">
        <v>1</v>
      </c>
      <c r="V26" s="73"/>
      <c r="W26" s="72">
        <v>1</v>
      </c>
      <c r="X26" s="73"/>
      <c r="Y26" s="387"/>
    </row>
    <row r="27" spans="2:25" ht="15" thickBot="1">
      <c r="B27" s="116" t="s">
        <v>82</v>
      </c>
      <c r="C27" s="103"/>
      <c r="D27" s="104"/>
      <c r="E27" s="6"/>
      <c r="F27" s="5"/>
      <c r="G27" s="105"/>
      <c r="H27" s="104"/>
      <c r="I27" s="6"/>
      <c r="J27" s="5"/>
      <c r="K27" s="105"/>
      <c r="L27" s="104"/>
      <c r="M27" s="3"/>
      <c r="N27" s="23"/>
      <c r="O27" s="16"/>
      <c r="P27" s="9"/>
      <c r="Q27" s="3"/>
      <c r="R27" s="23"/>
      <c r="S27" s="16"/>
      <c r="T27" s="23"/>
      <c r="U27" s="74">
        <v>1</v>
      </c>
      <c r="V27" s="75"/>
      <c r="W27" s="74">
        <v>1</v>
      </c>
      <c r="X27" s="75"/>
      <c r="Y27" s="388"/>
    </row>
    <row r="28" spans="2:25" ht="15" thickBot="1">
      <c r="B28" s="117" t="s">
        <v>4</v>
      </c>
      <c r="C28" s="358" t="s">
        <v>332</v>
      </c>
      <c r="D28" s="359"/>
      <c r="E28" s="407" t="s">
        <v>333</v>
      </c>
      <c r="F28" s="408"/>
      <c r="G28" s="358" t="s">
        <v>334</v>
      </c>
      <c r="H28" s="359"/>
      <c r="I28" s="407" t="s">
        <v>335</v>
      </c>
      <c r="J28" s="408"/>
      <c r="K28" s="358" t="s">
        <v>336</v>
      </c>
      <c r="L28" s="359"/>
      <c r="M28" s="407" t="s">
        <v>478</v>
      </c>
      <c r="N28" s="408"/>
      <c r="O28" s="358" t="s">
        <v>340</v>
      </c>
      <c r="P28" s="359"/>
      <c r="Q28" s="407" t="s">
        <v>341</v>
      </c>
      <c r="R28" s="408"/>
      <c r="S28" s="358" t="s">
        <v>342</v>
      </c>
      <c r="T28" s="408"/>
      <c r="U28" s="68">
        <v>1</v>
      </c>
      <c r="V28" s="161">
        <v>0</v>
      </c>
      <c r="W28" s="68">
        <v>1</v>
      </c>
      <c r="X28" s="161">
        <v>0</v>
      </c>
      <c r="Y28" s="387">
        <v>1</v>
      </c>
    </row>
    <row r="29" spans="2:25" ht="15" thickBot="1">
      <c r="B29" s="67" t="s">
        <v>90</v>
      </c>
      <c r="C29" s="105"/>
      <c r="D29" s="104"/>
      <c r="E29" s="6"/>
      <c r="F29" s="5"/>
      <c r="G29" s="103"/>
      <c r="H29" s="104"/>
      <c r="I29" s="6"/>
      <c r="J29" s="5"/>
      <c r="K29" s="105"/>
      <c r="L29" s="104"/>
      <c r="M29" s="3"/>
      <c r="N29" s="23"/>
      <c r="O29" s="16"/>
      <c r="P29" s="9"/>
      <c r="Q29" s="3"/>
      <c r="R29" s="23"/>
      <c r="S29" s="16"/>
      <c r="T29" s="23"/>
      <c r="U29" s="81">
        <v>1</v>
      </c>
      <c r="V29" s="82"/>
      <c r="W29" s="81">
        <v>1</v>
      </c>
      <c r="X29" s="82"/>
      <c r="Y29" s="388"/>
    </row>
    <row r="30" spans="2:25" ht="14.25">
      <c r="B30" s="417" t="s">
        <v>6</v>
      </c>
      <c r="C30" s="399" t="s">
        <v>47</v>
      </c>
      <c r="D30" s="401" t="s">
        <v>48</v>
      </c>
      <c r="E30" s="403" t="s">
        <v>47</v>
      </c>
      <c r="F30" s="405" t="s">
        <v>48</v>
      </c>
      <c r="G30" s="399" t="s">
        <v>47</v>
      </c>
      <c r="H30" s="401" t="s">
        <v>48</v>
      </c>
      <c r="I30" s="403" t="s">
        <v>47</v>
      </c>
      <c r="J30" s="405" t="s">
        <v>48</v>
      </c>
      <c r="K30" s="399" t="s">
        <v>47</v>
      </c>
      <c r="L30" s="401" t="s">
        <v>48</v>
      </c>
      <c r="M30" s="403" t="s">
        <v>47</v>
      </c>
      <c r="N30" s="405" t="s">
        <v>48</v>
      </c>
      <c r="O30" s="399" t="s">
        <v>47</v>
      </c>
      <c r="P30" s="401" t="s">
        <v>48</v>
      </c>
      <c r="Q30" s="403" t="s">
        <v>47</v>
      </c>
      <c r="R30" s="405" t="s">
        <v>48</v>
      </c>
      <c r="S30" s="399" t="s">
        <v>47</v>
      </c>
      <c r="T30" s="405" t="s">
        <v>48</v>
      </c>
      <c r="U30" s="349" t="s">
        <v>50</v>
      </c>
      <c r="V30" s="350"/>
      <c r="W30" s="389" t="s">
        <v>404</v>
      </c>
      <c r="X30" s="390"/>
      <c r="Y30" s="391"/>
    </row>
    <row r="31" spans="2:25" ht="15" thickBot="1">
      <c r="B31" s="417"/>
      <c r="C31" s="414"/>
      <c r="D31" s="411"/>
      <c r="E31" s="412"/>
      <c r="F31" s="413"/>
      <c r="G31" s="414"/>
      <c r="H31" s="411"/>
      <c r="I31" s="412"/>
      <c r="J31" s="413"/>
      <c r="K31" s="414"/>
      <c r="L31" s="411"/>
      <c r="M31" s="412"/>
      <c r="N31" s="413"/>
      <c r="O31" s="414"/>
      <c r="P31" s="411"/>
      <c r="Q31" s="412"/>
      <c r="R31" s="413"/>
      <c r="S31" s="414"/>
      <c r="T31" s="413"/>
      <c r="U31" s="79" t="s">
        <v>47</v>
      </c>
      <c r="V31" s="80" t="s">
        <v>48</v>
      </c>
      <c r="W31" s="95" t="s">
        <v>47</v>
      </c>
      <c r="X31" s="96" t="s">
        <v>48</v>
      </c>
      <c r="Y31" s="163" t="s">
        <v>50</v>
      </c>
    </row>
    <row r="32" spans="2:25" ht="15" thickBot="1">
      <c r="B32" s="117" t="s">
        <v>7</v>
      </c>
      <c r="C32" s="358" t="s">
        <v>332</v>
      </c>
      <c r="D32" s="359"/>
      <c r="E32" s="407" t="s">
        <v>333</v>
      </c>
      <c r="F32" s="408"/>
      <c r="G32" s="358" t="s">
        <v>334</v>
      </c>
      <c r="H32" s="359"/>
      <c r="I32" s="407" t="s">
        <v>335</v>
      </c>
      <c r="J32" s="408"/>
      <c r="K32" s="358" t="s">
        <v>336</v>
      </c>
      <c r="L32" s="359"/>
      <c r="M32" s="407" t="s">
        <v>478</v>
      </c>
      <c r="N32" s="408"/>
      <c r="O32" s="358" t="s">
        <v>340</v>
      </c>
      <c r="P32" s="359"/>
      <c r="Q32" s="407" t="s">
        <v>341</v>
      </c>
      <c r="R32" s="408"/>
      <c r="S32" s="358" t="s">
        <v>342</v>
      </c>
      <c r="T32" s="408"/>
      <c r="U32" s="68">
        <v>3</v>
      </c>
      <c r="V32" s="161">
        <v>0</v>
      </c>
      <c r="W32" s="68">
        <v>3</v>
      </c>
      <c r="X32" s="161">
        <v>0</v>
      </c>
      <c r="Y32" s="386">
        <v>3</v>
      </c>
    </row>
    <row r="33" spans="2:25" ht="14.25">
      <c r="B33" s="66" t="s">
        <v>119</v>
      </c>
      <c r="C33" s="105"/>
      <c r="D33" s="104"/>
      <c r="E33" s="102"/>
      <c r="F33" s="5"/>
      <c r="G33" s="105"/>
      <c r="H33" s="104"/>
      <c r="I33" s="6"/>
      <c r="J33" s="5"/>
      <c r="K33" s="105"/>
      <c r="L33" s="104"/>
      <c r="M33" s="3"/>
      <c r="N33" s="23"/>
      <c r="O33" s="16"/>
      <c r="P33" s="9"/>
      <c r="Q33" s="3"/>
      <c r="R33" s="23"/>
      <c r="S33" s="16"/>
      <c r="T33" s="23"/>
      <c r="U33" s="81">
        <v>1</v>
      </c>
      <c r="V33" s="82"/>
      <c r="W33" s="81">
        <v>1</v>
      </c>
      <c r="X33" s="82"/>
      <c r="Y33" s="387"/>
    </row>
    <row r="34" spans="2:25" ht="14.25">
      <c r="B34" s="66" t="s">
        <v>120</v>
      </c>
      <c r="C34" s="105"/>
      <c r="D34" s="104"/>
      <c r="E34" s="6"/>
      <c r="F34" s="5"/>
      <c r="G34" s="105"/>
      <c r="H34" s="104"/>
      <c r="I34" s="102"/>
      <c r="J34" s="5"/>
      <c r="K34" s="105"/>
      <c r="L34" s="104"/>
      <c r="M34" s="3"/>
      <c r="N34" s="23"/>
      <c r="O34" s="16"/>
      <c r="P34" s="9"/>
      <c r="Q34" s="3"/>
      <c r="R34" s="23"/>
      <c r="S34" s="16"/>
      <c r="T34" s="23"/>
      <c r="U34" s="72">
        <v>1</v>
      </c>
      <c r="V34" s="73"/>
      <c r="W34" s="72">
        <v>1</v>
      </c>
      <c r="X34" s="73"/>
      <c r="Y34" s="387"/>
    </row>
    <row r="35" spans="2:25" ht="15" thickBot="1">
      <c r="B35" s="67" t="s">
        <v>128</v>
      </c>
      <c r="C35" s="105"/>
      <c r="D35" s="104"/>
      <c r="E35" s="6"/>
      <c r="F35" s="5"/>
      <c r="G35" s="105"/>
      <c r="H35" s="104"/>
      <c r="I35" s="102"/>
      <c r="J35" s="5"/>
      <c r="K35" s="105"/>
      <c r="L35" s="104"/>
      <c r="M35" s="3"/>
      <c r="N35" s="23"/>
      <c r="O35" s="16"/>
      <c r="P35" s="9"/>
      <c r="Q35" s="3"/>
      <c r="R35" s="23"/>
      <c r="S35" s="16"/>
      <c r="T35" s="23"/>
      <c r="U35" s="74">
        <v>1</v>
      </c>
      <c r="V35" s="75"/>
      <c r="W35" s="74">
        <v>1</v>
      </c>
      <c r="X35" s="75"/>
      <c r="Y35" s="388"/>
    </row>
    <row r="36" spans="2:25" ht="15" thickBot="1">
      <c r="B36" s="114" t="s">
        <v>8</v>
      </c>
      <c r="C36" s="358" t="s">
        <v>332</v>
      </c>
      <c r="D36" s="359"/>
      <c r="E36" s="407" t="s">
        <v>333</v>
      </c>
      <c r="F36" s="408"/>
      <c r="G36" s="358" t="s">
        <v>334</v>
      </c>
      <c r="H36" s="359"/>
      <c r="I36" s="407" t="s">
        <v>335</v>
      </c>
      <c r="J36" s="408"/>
      <c r="K36" s="358" t="s">
        <v>336</v>
      </c>
      <c r="L36" s="359"/>
      <c r="M36" s="407" t="s">
        <v>478</v>
      </c>
      <c r="N36" s="408"/>
      <c r="O36" s="358" t="s">
        <v>340</v>
      </c>
      <c r="P36" s="359"/>
      <c r="Q36" s="407" t="s">
        <v>341</v>
      </c>
      <c r="R36" s="408"/>
      <c r="S36" s="358" t="s">
        <v>342</v>
      </c>
      <c r="T36" s="408"/>
      <c r="U36" s="68">
        <v>3</v>
      </c>
      <c r="V36" s="161">
        <v>0</v>
      </c>
      <c r="W36" s="68">
        <v>3</v>
      </c>
      <c r="X36" s="161">
        <v>0</v>
      </c>
      <c r="Y36" s="386">
        <v>3</v>
      </c>
    </row>
    <row r="37" spans="2:25" ht="14.25">
      <c r="B37" s="111" t="s">
        <v>115</v>
      </c>
      <c r="C37" s="105"/>
      <c r="D37" s="104"/>
      <c r="E37" s="102"/>
      <c r="F37" s="5"/>
      <c r="G37" s="105"/>
      <c r="H37" s="104"/>
      <c r="I37" s="6"/>
      <c r="J37" s="5"/>
      <c r="K37" s="103"/>
      <c r="L37" s="104"/>
      <c r="M37" s="3"/>
      <c r="N37" s="23"/>
      <c r="O37" s="16"/>
      <c r="P37" s="9"/>
      <c r="Q37" s="3"/>
      <c r="R37" s="23"/>
      <c r="S37" s="16"/>
      <c r="T37" s="23"/>
      <c r="U37" s="81">
        <v>2</v>
      </c>
      <c r="V37" s="82"/>
      <c r="W37" s="81">
        <v>2</v>
      </c>
      <c r="X37" s="82"/>
      <c r="Y37" s="387"/>
    </row>
    <row r="38" spans="2:25" ht="15" thickBot="1">
      <c r="B38" s="116" t="s">
        <v>116</v>
      </c>
      <c r="C38" s="105"/>
      <c r="D38" s="104"/>
      <c r="E38" s="6"/>
      <c r="F38" s="5"/>
      <c r="G38" s="105"/>
      <c r="H38" s="104"/>
      <c r="I38" s="6"/>
      <c r="J38" s="5"/>
      <c r="K38" s="103"/>
      <c r="L38" s="104"/>
      <c r="M38" s="3"/>
      <c r="N38" s="23"/>
      <c r="O38" s="16"/>
      <c r="P38" s="9"/>
      <c r="Q38" s="3"/>
      <c r="R38" s="23"/>
      <c r="S38" s="16"/>
      <c r="T38" s="23"/>
      <c r="U38" s="74">
        <v>1</v>
      </c>
      <c r="V38" s="75"/>
      <c r="W38" s="74">
        <v>1</v>
      </c>
      <c r="X38" s="75"/>
      <c r="Y38" s="388"/>
    </row>
    <row r="39" spans="2:25" ht="15" thickBot="1">
      <c r="B39" s="117" t="s">
        <v>9</v>
      </c>
      <c r="C39" s="358" t="s">
        <v>332</v>
      </c>
      <c r="D39" s="359"/>
      <c r="E39" s="407" t="s">
        <v>333</v>
      </c>
      <c r="F39" s="408"/>
      <c r="G39" s="358" t="s">
        <v>334</v>
      </c>
      <c r="H39" s="359"/>
      <c r="I39" s="407" t="s">
        <v>335</v>
      </c>
      <c r="J39" s="408"/>
      <c r="K39" s="358" t="s">
        <v>336</v>
      </c>
      <c r="L39" s="359"/>
      <c r="M39" s="407" t="s">
        <v>478</v>
      </c>
      <c r="N39" s="408"/>
      <c r="O39" s="358" t="s">
        <v>340</v>
      </c>
      <c r="P39" s="359"/>
      <c r="Q39" s="407" t="s">
        <v>341</v>
      </c>
      <c r="R39" s="408"/>
      <c r="S39" s="358" t="s">
        <v>342</v>
      </c>
      <c r="T39" s="408"/>
      <c r="U39" s="68">
        <v>5</v>
      </c>
      <c r="V39" s="161">
        <v>0</v>
      </c>
      <c r="W39" s="68">
        <v>5</v>
      </c>
      <c r="X39" s="161">
        <v>0</v>
      </c>
      <c r="Y39" s="386">
        <v>5</v>
      </c>
    </row>
    <row r="40" spans="2:25" ht="14.25">
      <c r="B40" s="66" t="s">
        <v>110</v>
      </c>
      <c r="C40" s="103"/>
      <c r="D40" s="104"/>
      <c r="E40" s="6"/>
      <c r="F40" s="5"/>
      <c r="G40" s="105"/>
      <c r="H40" s="104"/>
      <c r="I40" s="6"/>
      <c r="J40" s="5"/>
      <c r="K40" s="105"/>
      <c r="L40" s="104"/>
      <c r="M40" s="3"/>
      <c r="N40" s="23"/>
      <c r="O40" s="16"/>
      <c r="P40" s="9"/>
      <c r="Q40" s="3"/>
      <c r="R40" s="23"/>
      <c r="S40" s="16"/>
      <c r="T40" s="23"/>
      <c r="U40" s="81">
        <v>1</v>
      </c>
      <c r="V40" s="82"/>
      <c r="W40" s="81">
        <v>1</v>
      </c>
      <c r="X40" s="82"/>
      <c r="Y40" s="387"/>
    </row>
    <row r="41" spans="2:25" ht="14.25">
      <c r="B41" s="66" t="s">
        <v>122</v>
      </c>
      <c r="C41" s="105"/>
      <c r="D41" s="104"/>
      <c r="E41" s="6"/>
      <c r="F41" s="5"/>
      <c r="G41" s="103"/>
      <c r="H41" s="104"/>
      <c r="I41" s="6"/>
      <c r="J41" s="5"/>
      <c r="K41" s="105"/>
      <c r="L41" s="104"/>
      <c r="M41" s="3"/>
      <c r="N41" s="23"/>
      <c r="O41" s="16"/>
      <c r="P41" s="9"/>
      <c r="Q41" s="3"/>
      <c r="R41" s="23"/>
      <c r="S41" s="16"/>
      <c r="T41" s="23"/>
      <c r="U41" s="72">
        <v>1</v>
      </c>
      <c r="V41" s="73"/>
      <c r="W41" s="72">
        <v>1</v>
      </c>
      <c r="X41" s="73"/>
      <c r="Y41" s="387"/>
    </row>
    <row r="42" spans="2:25" ht="14.25">
      <c r="B42" s="66" t="s">
        <v>123</v>
      </c>
      <c r="C42" s="105"/>
      <c r="D42" s="104"/>
      <c r="E42" s="6"/>
      <c r="F42" s="5"/>
      <c r="G42" s="103"/>
      <c r="H42" s="104"/>
      <c r="I42" s="6"/>
      <c r="J42" s="5"/>
      <c r="K42" s="105"/>
      <c r="L42" s="104"/>
      <c r="M42" s="3"/>
      <c r="N42" s="23"/>
      <c r="O42" s="16"/>
      <c r="P42" s="9"/>
      <c r="Q42" s="3"/>
      <c r="R42" s="23"/>
      <c r="S42" s="16"/>
      <c r="T42" s="23"/>
      <c r="U42" s="72">
        <v>1</v>
      </c>
      <c r="V42" s="73"/>
      <c r="W42" s="72">
        <v>1</v>
      </c>
      <c r="X42" s="73"/>
      <c r="Y42" s="387"/>
    </row>
    <row r="43" spans="2:25" ht="14.25">
      <c r="B43" s="119" t="s">
        <v>109</v>
      </c>
      <c r="C43" s="105"/>
      <c r="D43" s="104"/>
      <c r="E43" s="6"/>
      <c r="F43" s="5"/>
      <c r="G43" s="105"/>
      <c r="H43" s="104"/>
      <c r="I43" s="6"/>
      <c r="J43" s="5"/>
      <c r="K43" s="103"/>
      <c r="L43" s="104"/>
      <c r="M43" s="3"/>
      <c r="N43" s="23"/>
      <c r="O43" s="16"/>
      <c r="P43" s="9"/>
      <c r="Q43" s="3"/>
      <c r="R43" s="23"/>
      <c r="S43" s="16"/>
      <c r="T43" s="23"/>
      <c r="U43" s="72">
        <v>1</v>
      </c>
      <c r="V43" s="73"/>
      <c r="W43" s="72">
        <v>1</v>
      </c>
      <c r="X43" s="73"/>
      <c r="Y43" s="387"/>
    </row>
    <row r="44" spans="2:25" ht="15" thickBot="1">
      <c r="B44" s="121" t="s">
        <v>108</v>
      </c>
      <c r="C44" s="122"/>
      <c r="D44" s="123"/>
      <c r="E44" s="124"/>
      <c r="F44" s="125"/>
      <c r="G44" s="122"/>
      <c r="H44" s="123"/>
      <c r="I44" s="124"/>
      <c r="J44" s="125"/>
      <c r="K44" s="126"/>
      <c r="L44" s="123"/>
      <c r="M44" s="48"/>
      <c r="N44" s="49"/>
      <c r="O44" s="40"/>
      <c r="P44" s="38"/>
      <c r="Q44" s="48"/>
      <c r="R44" s="49"/>
      <c r="S44" s="40"/>
      <c r="T44" s="49"/>
      <c r="U44" s="74">
        <v>1</v>
      </c>
      <c r="V44" s="75"/>
      <c r="W44" s="74">
        <v>1</v>
      </c>
      <c r="X44" s="75"/>
      <c r="Y44" s="388"/>
    </row>
    <row r="45" spans="2:25" ht="15" thickBot="1">
      <c r="B45" s="396" t="s">
        <v>10</v>
      </c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8"/>
      <c r="Y45" s="167">
        <v>0</v>
      </c>
    </row>
    <row r="46" spans="2:25" ht="15" thickBot="1">
      <c r="B46" s="141" t="s">
        <v>11</v>
      </c>
      <c r="C46" s="409" t="s">
        <v>332</v>
      </c>
      <c r="D46" s="410"/>
      <c r="E46" s="415" t="s">
        <v>333</v>
      </c>
      <c r="F46" s="416"/>
      <c r="G46" s="409" t="s">
        <v>334</v>
      </c>
      <c r="H46" s="410"/>
      <c r="I46" s="415" t="s">
        <v>335</v>
      </c>
      <c r="J46" s="416"/>
      <c r="K46" s="409" t="s">
        <v>336</v>
      </c>
      <c r="L46" s="410"/>
      <c r="M46" s="415" t="s">
        <v>478</v>
      </c>
      <c r="N46" s="416"/>
      <c r="O46" s="409" t="s">
        <v>340</v>
      </c>
      <c r="P46" s="410"/>
      <c r="Q46" s="415" t="s">
        <v>341</v>
      </c>
      <c r="R46" s="416"/>
      <c r="S46" s="409" t="s">
        <v>342</v>
      </c>
      <c r="T46" s="416"/>
      <c r="U46" s="87">
        <v>4</v>
      </c>
      <c r="V46" s="164">
        <v>0</v>
      </c>
      <c r="W46" s="87">
        <v>4</v>
      </c>
      <c r="X46" s="164">
        <v>0</v>
      </c>
      <c r="Y46" s="386">
        <v>4</v>
      </c>
    </row>
    <row r="47" spans="2:25" ht="14.25">
      <c r="B47" s="66" t="s">
        <v>114</v>
      </c>
      <c r="C47" s="16"/>
      <c r="D47" s="104"/>
      <c r="E47" s="102"/>
      <c r="F47" s="5"/>
      <c r="G47" s="105"/>
      <c r="H47" s="104"/>
      <c r="I47" s="102"/>
      <c r="J47" s="5"/>
      <c r="K47" s="105"/>
      <c r="L47" s="104"/>
      <c r="M47" s="3"/>
      <c r="N47" s="23"/>
      <c r="O47" s="16"/>
      <c r="P47" s="9"/>
      <c r="Q47" s="3"/>
      <c r="R47" s="23"/>
      <c r="S47" s="16"/>
      <c r="T47" s="23"/>
      <c r="U47" s="81">
        <v>2</v>
      </c>
      <c r="V47" s="82"/>
      <c r="W47" s="81">
        <v>2</v>
      </c>
      <c r="X47" s="82"/>
      <c r="Y47" s="387"/>
    </row>
    <row r="48" spans="2:25" ht="14.25">
      <c r="B48" s="66" t="s">
        <v>129</v>
      </c>
      <c r="C48" s="16"/>
      <c r="D48" s="104"/>
      <c r="E48" s="6"/>
      <c r="F48" s="5"/>
      <c r="G48" s="105"/>
      <c r="H48" s="104"/>
      <c r="I48" s="102"/>
      <c r="J48" s="5"/>
      <c r="K48" s="105"/>
      <c r="L48" s="104"/>
      <c r="M48" s="3"/>
      <c r="N48" s="23"/>
      <c r="O48" s="16"/>
      <c r="P48" s="9"/>
      <c r="Q48" s="3"/>
      <c r="R48" s="23"/>
      <c r="S48" s="16"/>
      <c r="T48" s="23"/>
      <c r="U48" s="72">
        <v>1</v>
      </c>
      <c r="V48" s="73"/>
      <c r="W48" s="72">
        <v>1</v>
      </c>
      <c r="X48" s="73"/>
      <c r="Y48" s="387"/>
    </row>
    <row r="49" spans="2:25" ht="15" thickBot="1">
      <c r="B49" s="67" t="s">
        <v>130</v>
      </c>
      <c r="C49" s="16"/>
      <c r="D49" s="104"/>
      <c r="E49" s="6"/>
      <c r="F49" s="5"/>
      <c r="G49" s="105"/>
      <c r="H49" s="104"/>
      <c r="I49" s="102"/>
      <c r="J49" s="5"/>
      <c r="K49" s="105"/>
      <c r="L49" s="104"/>
      <c r="M49" s="3"/>
      <c r="N49" s="23"/>
      <c r="O49" s="16"/>
      <c r="P49" s="9"/>
      <c r="Q49" s="3"/>
      <c r="R49" s="23"/>
      <c r="S49" s="16"/>
      <c r="T49" s="23"/>
      <c r="U49" s="72">
        <v>1</v>
      </c>
      <c r="V49" s="73"/>
      <c r="W49" s="72">
        <v>1</v>
      </c>
      <c r="X49" s="73"/>
      <c r="Y49" s="388"/>
    </row>
    <row r="50" spans="2:25" ht="14.25">
      <c r="B50" s="417" t="s">
        <v>12</v>
      </c>
      <c r="C50" s="399" t="s">
        <v>47</v>
      </c>
      <c r="D50" s="401" t="s">
        <v>48</v>
      </c>
      <c r="E50" s="403" t="s">
        <v>47</v>
      </c>
      <c r="F50" s="405" t="s">
        <v>48</v>
      </c>
      <c r="G50" s="399" t="s">
        <v>47</v>
      </c>
      <c r="H50" s="401" t="s">
        <v>48</v>
      </c>
      <c r="I50" s="403" t="s">
        <v>47</v>
      </c>
      <c r="J50" s="405" t="s">
        <v>48</v>
      </c>
      <c r="K50" s="399" t="s">
        <v>47</v>
      </c>
      <c r="L50" s="401" t="s">
        <v>48</v>
      </c>
      <c r="M50" s="403" t="s">
        <v>47</v>
      </c>
      <c r="N50" s="405" t="s">
        <v>48</v>
      </c>
      <c r="O50" s="399" t="s">
        <v>47</v>
      </c>
      <c r="P50" s="401" t="s">
        <v>48</v>
      </c>
      <c r="Q50" s="403" t="s">
        <v>47</v>
      </c>
      <c r="R50" s="405" t="s">
        <v>48</v>
      </c>
      <c r="S50" s="399" t="s">
        <v>47</v>
      </c>
      <c r="T50" s="405" t="s">
        <v>48</v>
      </c>
      <c r="U50" s="349" t="s">
        <v>50</v>
      </c>
      <c r="V50" s="350"/>
      <c r="W50" s="389" t="s">
        <v>404</v>
      </c>
      <c r="X50" s="390"/>
      <c r="Y50" s="391"/>
    </row>
    <row r="51" spans="2:25" ht="15" thickBot="1">
      <c r="B51" s="417"/>
      <c r="C51" s="400"/>
      <c r="D51" s="402"/>
      <c r="E51" s="404"/>
      <c r="F51" s="406"/>
      <c r="G51" s="400"/>
      <c r="H51" s="402"/>
      <c r="I51" s="404"/>
      <c r="J51" s="406"/>
      <c r="K51" s="400"/>
      <c r="L51" s="402"/>
      <c r="M51" s="404"/>
      <c r="N51" s="406"/>
      <c r="O51" s="400"/>
      <c r="P51" s="402"/>
      <c r="Q51" s="404"/>
      <c r="R51" s="406"/>
      <c r="S51" s="400"/>
      <c r="T51" s="406"/>
      <c r="U51" s="79" t="s">
        <v>47</v>
      </c>
      <c r="V51" s="80" t="s">
        <v>48</v>
      </c>
      <c r="W51" s="95" t="s">
        <v>47</v>
      </c>
      <c r="X51" s="96" t="s">
        <v>48</v>
      </c>
      <c r="Y51" s="88" t="s">
        <v>50</v>
      </c>
    </row>
    <row r="52" spans="2:25" ht="15" thickBot="1">
      <c r="B52" s="396" t="s">
        <v>13</v>
      </c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8"/>
      <c r="Y52" s="167">
        <v>0</v>
      </c>
    </row>
    <row r="53" spans="2:25" ht="15" thickBot="1">
      <c r="B53" s="114" t="s">
        <v>14</v>
      </c>
      <c r="C53" s="409" t="s">
        <v>332</v>
      </c>
      <c r="D53" s="410"/>
      <c r="E53" s="415" t="s">
        <v>333</v>
      </c>
      <c r="F53" s="416"/>
      <c r="G53" s="409" t="s">
        <v>334</v>
      </c>
      <c r="H53" s="410"/>
      <c r="I53" s="415" t="s">
        <v>335</v>
      </c>
      <c r="J53" s="416"/>
      <c r="K53" s="409" t="s">
        <v>336</v>
      </c>
      <c r="L53" s="410"/>
      <c r="M53" s="415" t="s">
        <v>478</v>
      </c>
      <c r="N53" s="416"/>
      <c r="O53" s="409" t="s">
        <v>340</v>
      </c>
      <c r="P53" s="410"/>
      <c r="Q53" s="415" t="s">
        <v>341</v>
      </c>
      <c r="R53" s="416"/>
      <c r="S53" s="409" t="s">
        <v>342</v>
      </c>
      <c r="T53" s="416"/>
      <c r="U53" s="87">
        <v>3</v>
      </c>
      <c r="V53" s="164">
        <v>0</v>
      </c>
      <c r="W53" s="87">
        <v>3</v>
      </c>
      <c r="X53" s="164">
        <v>0</v>
      </c>
      <c r="Y53" s="386">
        <v>3</v>
      </c>
    </row>
    <row r="54" spans="2:25" ht="14.25">
      <c r="B54" s="111" t="s">
        <v>149</v>
      </c>
      <c r="C54" s="105"/>
      <c r="D54" s="104"/>
      <c r="E54" s="102"/>
      <c r="F54" s="5"/>
      <c r="G54" s="105"/>
      <c r="H54" s="104"/>
      <c r="I54" s="6"/>
      <c r="J54" s="5"/>
      <c r="K54" s="105"/>
      <c r="L54" s="104"/>
      <c r="M54" s="3"/>
      <c r="N54" s="23"/>
      <c r="O54" s="16"/>
      <c r="P54" s="9"/>
      <c r="Q54" s="3"/>
      <c r="R54" s="23"/>
      <c r="S54" s="16"/>
      <c r="T54" s="23"/>
      <c r="U54" s="81">
        <v>1</v>
      </c>
      <c r="V54" s="82"/>
      <c r="W54" s="81">
        <v>1</v>
      </c>
      <c r="X54" s="82"/>
      <c r="Y54" s="387"/>
    </row>
    <row r="55" spans="2:25" ht="14.25">
      <c r="B55" s="111" t="s">
        <v>150</v>
      </c>
      <c r="C55" s="105"/>
      <c r="D55" s="104"/>
      <c r="E55" s="102"/>
      <c r="F55" s="5"/>
      <c r="G55" s="105"/>
      <c r="H55" s="104"/>
      <c r="I55" s="6"/>
      <c r="J55" s="5"/>
      <c r="K55" s="105"/>
      <c r="L55" s="104"/>
      <c r="M55" s="3"/>
      <c r="N55" s="23"/>
      <c r="O55" s="16"/>
      <c r="P55" s="9"/>
      <c r="Q55" s="3"/>
      <c r="R55" s="23"/>
      <c r="S55" s="16"/>
      <c r="T55" s="23"/>
      <c r="U55" s="72">
        <v>1</v>
      </c>
      <c r="V55" s="73"/>
      <c r="W55" s="72">
        <v>1</v>
      </c>
      <c r="X55" s="73"/>
      <c r="Y55" s="387"/>
    </row>
    <row r="56" spans="2:25" ht="15" thickBot="1">
      <c r="B56" s="116" t="s">
        <v>151</v>
      </c>
      <c r="C56" s="105"/>
      <c r="D56" s="104"/>
      <c r="E56" s="102"/>
      <c r="F56" s="5"/>
      <c r="G56" s="105"/>
      <c r="H56" s="104"/>
      <c r="I56" s="6"/>
      <c r="J56" s="5"/>
      <c r="K56" s="105"/>
      <c r="L56" s="104"/>
      <c r="M56" s="3"/>
      <c r="N56" s="23"/>
      <c r="O56" s="16"/>
      <c r="P56" s="9"/>
      <c r="Q56" s="3"/>
      <c r="R56" s="23"/>
      <c r="S56" s="16"/>
      <c r="T56" s="23"/>
      <c r="U56" s="74">
        <v>1</v>
      </c>
      <c r="V56" s="75"/>
      <c r="W56" s="74">
        <v>1</v>
      </c>
      <c r="X56" s="75"/>
      <c r="Y56" s="388"/>
    </row>
    <row r="57" spans="2:25" ht="15" thickBot="1">
      <c r="B57" s="117" t="s">
        <v>15</v>
      </c>
      <c r="C57" s="407" t="s">
        <v>332</v>
      </c>
      <c r="D57" s="359"/>
      <c r="E57" s="407" t="s">
        <v>333</v>
      </c>
      <c r="F57" s="408"/>
      <c r="G57" s="358" t="s">
        <v>334</v>
      </c>
      <c r="H57" s="359"/>
      <c r="I57" s="407" t="s">
        <v>335</v>
      </c>
      <c r="J57" s="408"/>
      <c r="K57" s="358" t="s">
        <v>336</v>
      </c>
      <c r="L57" s="359"/>
      <c r="M57" s="407" t="s">
        <v>478</v>
      </c>
      <c r="N57" s="408"/>
      <c r="O57" s="358" t="s">
        <v>340</v>
      </c>
      <c r="P57" s="359"/>
      <c r="Q57" s="407" t="s">
        <v>341</v>
      </c>
      <c r="R57" s="408"/>
      <c r="S57" s="358" t="s">
        <v>342</v>
      </c>
      <c r="T57" s="408"/>
      <c r="U57" s="68">
        <v>6</v>
      </c>
      <c r="V57" s="161">
        <v>1</v>
      </c>
      <c r="W57" s="68">
        <v>6</v>
      </c>
      <c r="X57" s="161">
        <v>2</v>
      </c>
      <c r="Y57" s="386">
        <v>8</v>
      </c>
    </row>
    <row r="58" spans="2:25" ht="14.25">
      <c r="B58" s="66" t="s">
        <v>139</v>
      </c>
      <c r="C58" s="102"/>
      <c r="D58" s="104"/>
      <c r="E58" s="6"/>
      <c r="F58" s="5"/>
      <c r="G58" s="105"/>
      <c r="H58" s="104"/>
      <c r="I58" s="6"/>
      <c r="J58" s="5"/>
      <c r="K58" s="105"/>
      <c r="L58" s="104"/>
      <c r="M58" s="3"/>
      <c r="N58" s="23"/>
      <c r="O58" s="16"/>
      <c r="P58" s="9"/>
      <c r="Q58" s="3"/>
      <c r="R58" s="23"/>
      <c r="S58" s="16"/>
      <c r="T58" s="23"/>
      <c r="U58" s="81">
        <v>1</v>
      </c>
      <c r="V58" s="82"/>
      <c r="W58" s="81">
        <v>1</v>
      </c>
      <c r="X58" s="82"/>
      <c r="Y58" s="387"/>
    </row>
    <row r="59" spans="2:25" ht="15" thickBot="1">
      <c r="B59" s="66" t="s">
        <v>140</v>
      </c>
      <c r="C59" s="102"/>
      <c r="D59" s="104"/>
      <c r="E59" s="6"/>
      <c r="F59" s="5"/>
      <c r="G59" s="105"/>
      <c r="H59" s="104"/>
      <c r="I59" s="6"/>
      <c r="J59" s="5"/>
      <c r="K59" s="105"/>
      <c r="L59" s="104"/>
      <c r="M59" s="3"/>
      <c r="N59" s="23"/>
      <c r="O59" s="16"/>
      <c r="P59" s="9"/>
      <c r="Q59" s="3"/>
      <c r="R59" s="23"/>
      <c r="S59" s="16"/>
      <c r="T59" s="23"/>
      <c r="U59" s="72">
        <v>1</v>
      </c>
      <c r="V59" s="73"/>
      <c r="W59" s="72">
        <v>1</v>
      </c>
      <c r="X59" s="73"/>
      <c r="Y59" s="387"/>
    </row>
    <row r="60" spans="2:27" ht="15" thickBot="1">
      <c r="B60" s="119" t="s">
        <v>159</v>
      </c>
      <c r="C60" s="6"/>
      <c r="D60" s="104"/>
      <c r="E60" s="6"/>
      <c r="F60" s="5"/>
      <c r="G60" s="103"/>
      <c r="H60" s="104"/>
      <c r="I60" s="6"/>
      <c r="J60" s="5"/>
      <c r="K60" s="105"/>
      <c r="L60" s="104"/>
      <c r="M60" s="3"/>
      <c r="N60" s="23"/>
      <c r="O60" s="16"/>
      <c r="P60" s="9"/>
      <c r="Q60" s="3"/>
      <c r="R60" s="23"/>
      <c r="S60" s="16"/>
      <c r="T60" s="23"/>
      <c r="U60" s="72">
        <v>1</v>
      </c>
      <c r="V60" s="73"/>
      <c r="W60" s="72">
        <v>1</v>
      </c>
      <c r="X60" s="73"/>
      <c r="Y60" s="387"/>
      <c r="AA60" s="160"/>
    </row>
    <row r="61" spans="2:25" ht="14.25">
      <c r="B61" s="119" t="s">
        <v>489</v>
      </c>
      <c r="C61" s="130"/>
      <c r="D61" s="129"/>
      <c r="E61" s="130"/>
      <c r="F61" s="131"/>
      <c r="G61" s="139"/>
      <c r="H61" s="129"/>
      <c r="I61" s="130"/>
      <c r="J61" s="131"/>
      <c r="K61" s="132"/>
      <c r="L61" s="129"/>
      <c r="M61" s="15"/>
      <c r="N61" s="19"/>
      <c r="O61" s="103"/>
      <c r="P61" s="14"/>
      <c r="Q61" s="15"/>
      <c r="R61" s="19"/>
      <c r="S61" s="58"/>
      <c r="T61" s="19"/>
      <c r="U61" s="72">
        <v>1</v>
      </c>
      <c r="V61" s="73"/>
      <c r="W61" s="72">
        <v>1</v>
      </c>
      <c r="X61" s="73"/>
      <c r="Y61" s="387"/>
    </row>
    <row r="62" spans="2:25" ht="14.25">
      <c r="B62" s="119" t="s">
        <v>490</v>
      </c>
      <c r="C62" s="130"/>
      <c r="D62" s="129"/>
      <c r="E62" s="130"/>
      <c r="F62" s="131"/>
      <c r="G62" s="139"/>
      <c r="H62" s="129"/>
      <c r="I62" s="130"/>
      <c r="J62" s="131"/>
      <c r="K62" s="132"/>
      <c r="L62" s="129"/>
      <c r="M62" s="15"/>
      <c r="N62" s="19"/>
      <c r="O62" s="128"/>
      <c r="P62" s="14"/>
      <c r="Q62" s="31"/>
      <c r="R62" s="19"/>
      <c r="S62" s="58"/>
      <c r="T62" s="19"/>
      <c r="U62" s="72">
        <v>2</v>
      </c>
      <c r="V62" s="73"/>
      <c r="W62" s="72">
        <v>2</v>
      </c>
      <c r="X62" s="73"/>
      <c r="Y62" s="387"/>
    </row>
    <row r="63" spans="2:25" ht="15" thickBot="1">
      <c r="B63" s="120" t="s">
        <v>491</v>
      </c>
      <c r="C63" s="130"/>
      <c r="D63" s="129"/>
      <c r="E63" s="130"/>
      <c r="F63" s="131"/>
      <c r="G63" s="139"/>
      <c r="H63" s="129"/>
      <c r="I63" s="130"/>
      <c r="J63" s="131"/>
      <c r="K63" s="132"/>
      <c r="L63" s="129"/>
      <c r="M63" s="15"/>
      <c r="N63" s="19"/>
      <c r="O63" s="139"/>
      <c r="P63" s="97"/>
      <c r="Q63" s="15"/>
      <c r="R63" s="19"/>
      <c r="S63" s="58"/>
      <c r="T63" s="19"/>
      <c r="U63" s="74"/>
      <c r="V63" s="75">
        <v>1</v>
      </c>
      <c r="W63" s="74"/>
      <c r="X63" s="75">
        <v>2</v>
      </c>
      <c r="Y63" s="388"/>
    </row>
    <row r="64" spans="2:25" ht="15" thickBot="1">
      <c r="B64" s="114" t="s">
        <v>16</v>
      </c>
      <c r="C64" s="358" t="s">
        <v>332</v>
      </c>
      <c r="D64" s="359"/>
      <c r="E64" s="407" t="s">
        <v>333</v>
      </c>
      <c r="F64" s="408"/>
      <c r="G64" s="358" t="s">
        <v>334</v>
      </c>
      <c r="H64" s="359"/>
      <c r="I64" s="407" t="s">
        <v>335</v>
      </c>
      <c r="J64" s="408"/>
      <c r="K64" s="358" t="s">
        <v>336</v>
      </c>
      <c r="L64" s="359"/>
      <c r="M64" s="407" t="s">
        <v>478</v>
      </c>
      <c r="N64" s="408"/>
      <c r="O64" s="358" t="s">
        <v>340</v>
      </c>
      <c r="P64" s="359"/>
      <c r="Q64" s="407" t="s">
        <v>341</v>
      </c>
      <c r="R64" s="408"/>
      <c r="S64" s="358" t="s">
        <v>342</v>
      </c>
      <c r="T64" s="408"/>
      <c r="U64" s="68">
        <v>5</v>
      </c>
      <c r="V64" s="161">
        <v>0</v>
      </c>
      <c r="W64" s="68">
        <v>5</v>
      </c>
      <c r="X64" s="161">
        <v>0</v>
      </c>
      <c r="Y64" s="386">
        <v>5</v>
      </c>
    </row>
    <row r="65" spans="2:25" ht="14.25">
      <c r="B65" s="112" t="s">
        <v>141</v>
      </c>
      <c r="C65" s="103"/>
      <c r="D65" s="104"/>
      <c r="E65" s="6"/>
      <c r="F65" s="5"/>
      <c r="G65" s="105"/>
      <c r="H65" s="104"/>
      <c r="I65" s="6"/>
      <c r="J65" s="5"/>
      <c r="K65" s="105"/>
      <c r="L65" s="104"/>
      <c r="M65" s="3"/>
      <c r="N65" s="23"/>
      <c r="O65" s="16"/>
      <c r="P65" s="9"/>
      <c r="Q65" s="3"/>
      <c r="R65" s="23"/>
      <c r="S65" s="16"/>
      <c r="T65" s="23"/>
      <c r="U65" s="81">
        <v>1</v>
      </c>
      <c r="V65" s="82"/>
      <c r="W65" s="81">
        <v>1</v>
      </c>
      <c r="X65" s="82"/>
      <c r="Y65" s="387"/>
    </row>
    <row r="66" spans="2:25" ht="14.25">
      <c r="B66" s="112" t="s">
        <v>142</v>
      </c>
      <c r="C66" s="103"/>
      <c r="D66" s="104"/>
      <c r="E66" s="6"/>
      <c r="F66" s="5"/>
      <c r="G66" s="105"/>
      <c r="H66" s="104"/>
      <c r="I66" s="6"/>
      <c r="J66" s="5"/>
      <c r="K66" s="105"/>
      <c r="L66" s="104"/>
      <c r="M66" s="3"/>
      <c r="N66" s="23"/>
      <c r="O66" s="16"/>
      <c r="P66" s="9"/>
      <c r="Q66" s="3"/>
      <c r="R66" s="23"/>
      <c r="S66" s="16"/>
      <c r="T66" s="23"/>
      <c r="U66" s="72">
        <v>1</v>
      </c>
      <c r="V66" s="73"/>
      <c r="W66" s="72">
        <v>1</v>
      </c>
      <c r="X66" s="73"/>
      <c r="Y66" s="387"/>
    </row>
    <row r="67" spans="2:25" ht="14.25">
      <c r="B67" s="112" t="s">
        <v>143</v>
      </c>
      <c r="C67" s="103"/>
      <c r="D67" s="104"/>
      <c r="E67" s="6"/>
      <c r="F67" s="5"/>
      <c r="G67" s="105"/>
      <c r="H67" s="104"/>
      <c r="I67" s="6"/>
      <c r="J67" s="5"/>
      <c r="K67" s="105"/>
      <c r="L67" s="104"/>
      <c r="M67" s="3"/>
      <c r="N67" s="23"/>
      <c r="O67" s="16"/>
      <c r="P67" s="9"/>
      <c r="Q67" s="3"/>
      <c r="R67" s="23"/>
      <c r="S67" s="16"/>
      <c r="T67" s="23"/>
      <c r="U67" s="72">
        <v>1</v>
      </c>
      <c r="V67" s="73"/>
      <c r="W67" s="72">
        <v>1</v>
      </c>
      <c r="X67" s="73"/>
      <c r="Y67" s="387"/>
    </row>
    <row r="68" spans="2:25" ht="14.25">
      <c r="B68" s="112" t="s">
        <v>144</v>
      </c>
      <c r="C68" s="103"/>
      <c r="D68" s="104"/>
      <c r="E68" s="6"/>
      <c r="F68" s="5"/>
      <c r="G68" s="105"/>
      <c r="H68" s="104"/>
      <c r="I68" s="6"/>
      <c r="J68" s="5"/>
      <c r="K68" s="105"/>
      <c r="L68" s="104"/>
      <c r="M68" s="3"/>
      <c r="N68" s="23"/>
      <c r="O68" s="16"/>
      <c r="P68" s="9"/>
      <c r="Q68" s="3"/>
      <c r="R68" s="23"/>
      <c r="S68" s="16"/>
      <c r="T68" s="23"/>
      <c r="U68" s="72">
        <v>1</v>
      </c>
      <c r="V68" s="73"/>
      <c r="W68" s="72">
        <v>1</v>
      </c>
      <c r="X68" s="73"/>
      <c r="Y68" s="387"/>
    </row>
    <row r="69" spans="2:25" ht="15" thickBot="1">
      <c r="B69" s="51" t="s">
        <v>164</v>
      </c>
      <c r="C69" s="105"/>
      <c r="D69" s="104"/>
      <c r="E69" s="6"/>
      <c r="F69" s="5"/>
      <c r="G69" s="105"/>
      <c r="H69" s="104"/>
      <c r="I69" s="102"/>
      <c r="J69" s="5"/>
      <c r="K69" s="105"/>
      <c r="L69" s="104"/>
      <c r="M69" s="3"/>
      <c r="N69" s="23"/>
      <c r="O69" s="16"/>
      <c r="P69" s="9"/>
      <c r="Q69" s="3"/>
      <c r="R69" s="23"/>
      <c r="S69" s="16"/>
      <c r="T69" s="23"/>
      <c r="U69" s="74">
        <v>1</v>
      </c>
      <c r="V69" s="75"/>
      <c r="W69" s="74">
        <v>1</v>
      </c>
      <c r="X69" s="75"/>
      <c r="Y69" s="388"/>
    </row>
    <row r="70" spans="2:25" ht="15" thickBot="1">
      <c r="B70" s="117" t="s">
        <v>17</v>
      </c>
      <c r="C70" s="358" t="s">
        <v>332</v>
      </c>
      <c r="D70" s="359"/>
      <c r="E70" s="407" t="s">
        <v>333</v>
      </c>
      <c r="F70" s="408"/>
      <c r="G70" s="358" t="s">
        <v>334</v>
      </c>
      <c r="H70" s="359"/>
      <c r="I70" s="407" t="s">
        <v>335</v>
      </c>
      <c r="J70" s="408"/>
      <c r="K70" s="358" t="s">
        <v>336</v>
      </c>
      <c r="L70" s="359"/>
      <c r="M70" s="407" t="s">
        <v>478</v>
      </c>
      <c r="N70" s="408"/>
      <c r="O70" s="358" t="s">
        <v>340</v>
      </c>
      <c r="P70" s="359"/>
      <c r="Q70" s="407" t="s">
        <v>341</v>
      </c>
      <c r="R70" s="408"/>
      <c r="S70" s="358" t="s">
        <v>342</v>
      </c>
      <c r="T70" s="408"/>
      <c r="U70" s="68">
        <v>1</v>
      </c>
      <c r="V70" s="161">
        <v>0</v>
      </c>
      <c r="W70" s="68">
        <v>1</v>
      </c>
      <c r="X70" s="161">
        <v>0</v>
      </c>
      <c r="Y70" s="386">
        <v>1</v>
      </c>
    </row>
    <row r="71" spans="2:25" ht="15" thickBot="1">
      <c r="B71" s="120" t="s">
        <v>148</v>
      </c>
      <c r="C71" s="105"/>
      <c r="D71" s="104"/>
      <c r="E71" s="102"/>
      <c r="F71" s="5"/>
      <c r="G71" s="105"/>
      <c r="H71" s="104"/>
      <c r="I71" s="6"/>
      <c r="J71" s="5"/>
      <c r="K71" s="105"/>
      <c r="L71" s="104"/>
      <c r="M71" s="3"/>
      <c r="N71" s="23"/>
      <c r="O71" s="16"/>
      <c r="P71" s="9"/>
      <c r="Q71" s="3"/>
      <c r="R71" s="23"/>
      <c r="S71" s="16"/>
      <c r="T71" s="23"/>
      <c r="U71" s="81">
        <v>1</v>
      </c>
      <c r="V71" s="82"/>
      <c r="W71" s="81">
        <v>1</v>
      </c>
      <c r="X71" s="82"/>
      <c r="Y71" s="388"/>
    </row>
    <row r="72" spans="2:25" ht="14.25">
      <c r="B72" s="417" t="s">
        <v>18</v>
      </c>
      <c r="C72" s="399" t="s">
        <v>47</v>
      </c>
      <c r="D72" s="401" t="s">
        <v>48</v>
      </c>
      <c r="E72" s="403" t="s">
        <v>47</v>
      </c>
      <c r="F72" s="405" t="s">
        <v>48</v>
      </c>
      <c r="G72" s="399" t="s">
        <v>47</v>
      </c>
      <c r="H72" s="401" t="s">
        <v>48</v>
      </c>
      <c r="I72" s="403" t="s">
        <v>47</v>
      </c>
      <c r="J72" s="405" t="s">
        <v>48</v>
      </c>
      <c r="K72" s="399" t="s">
        <v>47</v>
      </c>
      <c r="L72" s="401" t="s">
        <v>48</v>
      </c>
      <c r="M72" s="403" t="s">
        <v>47</v>
      </c>
      <c r="N72" s="405" t="s">
        <v>48</v>
      </c>
      <c r="O72" s="399" t="s">
        <v>47</v>
      </c>
      <c r="P72" s="401" t="s">
        <v>48</v>
      </c>
      <c r="Q72" s="403" t="s">
        <v>47</v>
      </c>
      <c r="R72" s="405" t="s">
        <v>48</v>
      </c>
      <c r="S72" s="399" t="s">
        <v>47</v>
      </c>
      <c r="T72" s="405" t="s">
        <v>48</v>
      </c>
      <c r="U72" s="349" t="s">
        <v>50</v>
      </c>
      <c r="V72" s="350"/>
      <c r="W72" s="389" t="s">
        <v>404</v>
      </c>
      <c r="X72" s="390"/>
      <c r="Y72" s="391"/>
    </row>
    <row r="73" spans="2:25" ht="15" thickBot="1">
      <c r="B73" s="417"/>
      <c r="C73" s="414"/>
      <c r="D73" s="411"/>
      <c r="E73" s="412"/>
      <c r="F73" s="413"/>
      <c r="G73" s="414"/>
      <c r="H73" s="411"/>
      <c r="I73" s="412"/>
      <c r="J73" s="413"/>
      <c r="K73" s="414"/>
      <c r="L73" s="411"/>
      <c r="M73" s="412"/>
      <c r="N73" s="413"/>
      <c r="O73" s="414"/>
      <c r="P73" s="411"/>
      <c r="Q73" s="412"/>
      <c r="R73" s="413"/>
      <c r="S73" s="414"/>
      <c r="T73" s="413"/>
      <c r="U73" s="156" t="s">
        <v>47</v>
      </c>
      <c r="V73" s="157" t="s">
        <v>48</v>
      </c>
      <c r="W73" s="158" t="s">
        <v>47</v>
      </c>
      <c r="X73" s="159" t="s">
        <v>48</v>
      </c>
      <c r="Y73" s="163" t="s">
        <v>50</v>
      </c>
    </row>
    <row r="74" spans="2:25" ht="15" thickBot="1">
      <c r="B74" s="117" t="s">
        <v>19</v>
      </c>
      <c r="C74" s="358" t="s">
        <v>332</v>
      </c>
      <c r="D74" s="359"/>
      <c r="E74" s="407" t="s">
        <v>333</v>
      </c>
      <c r="F74" s="408"/>
      <c r="G74" s="358" t="s">
        <v>334</v>
      </c>
      <c r="H74" s="359"/>
      <c r="I74" s="407" t="s">
        <v>335</v>
      </c>
      <c r="J74" s="408"/>
      <c r="K74" s="358" t="s">
        <v>336</v>
      </c>
      <c r="L74" s="359"/>
      <c r="M74" s="407" t="s">
        <v>478</v>
      </c>
      <c r="N74" s="408"/>
      <c r="O74" s="358" t="s">
        <v>340</v>
      </c>
      <c r="P74" s="359"/>
      <c r="Q74" s="407" t="s">
        <v>341</v>
      </c>
      <c r="R74" s="408"/>
      <c r="S74" s="358" t="s">
        <v>342</v>
      </c>
      <c r="T74" s="408"/>
      <c r="U74" s="68">
        <v>3</v>
      </c>
      <c r="V74" s="161">
        <v>0</v>
      </c>
      <c r="W74" s="68">
        <v>3</v>
      </c>
      <c r="X74" s="161">
        <v>0</v>
      </c>
      <c r="Y74" s="386">
        <v>3</v>
      </c>
    </row>
    <row r="75" spans="2:25" ht="14.25">
      <c r="B75" s="66" t="s">
        <v>170</v>
      </c>
      <c r="C75" s="103"/>
      <c r="D75" s="104"/>
      <c r="E75" s="102"/>
      <c r="F75" s="5"/>
      <c r="G75" s="105"/>
      <c r="H75" s="104"/>
      <c r="I75" s="6"/>
      <c r="J75" s="5"/>
      <c r="K75" s="105"/>
      <c r="L75" s="104"/>
      <c r="M75" s="3"/>
      <c r="N75" s="23"/>
      <c r="O75" s="16"/>
      <c r="P75" s="9"/>
      <c r="Q75" s="3"/>
      <c r="R75" s="23"/>
      <c r="S75" s="16"/>
      <c r="T75" s="23"/>
      <c r="U75" s="81">
        <v>2</v>
      </c>
      <c r="V75" s="82"/>
      <c r="W75" s="81">
        <v>2</v>
      </c>
      <c r="X75" s="82"/>
      <c r="Y75" s="387"/>
    </row>
    <row r="76" spans="2:25" ht="15" thickBot="1">
      <c r="B76" s="140" t="s">
        <v>198</v>
      </c>
      <c r="C76" s="105"/>
      <c r="D76" s="104"/>
      <c r="E76" s="6"/>
      <c r="F76" s="5"/>
      <c r="G76" s="103"/>
      <c r="H76" s="104"/>
      <c r="I76" s="6"/>
      <c r="J76" s="5"/>
      <c r="K76" s="105"/>
      <c r="L76" s="104"/>
      <c r="M76" s="3"/>
      <c r="N76" s="23"/>
      <c r="O76" s="16"/>
      <c r="P76" s="9"/>
      <c r="Q76" s="3"/>
      <c r="R76" s="23"/>
      <c r="S76" s="16"/>
      <c r="T76" s="23"/>
      <c r="U76" s="74">
        <v>1</v>
      </c>
      <c r="V76" s="75"/>
      <c r="W76" s="74">
        <v>1</v>
      </c>
      <c r="X76" s="75"/>
      <c r="Y76" s="388"/>
    </row>
    <row r="77" spans="2:25" ht="15" thickBot="1">
      <c r="B77" s="117" t="s">
        <v>20</v>
      </c>
      <c r="C77" s="407" t="s">
        <v>332</v>
      </c>
      <c r="D77" s="359"/>
      <c r="E77" s="407" t="s">
        <v>333</v>
      </c>
      <c r="F77" s="408"/>
      <c r="G77" s="358" t="s">
        <v>334</v>
      </c>
      <c r="H77" s="359"/>
      <c r="I77" s="407" t="s">
        <v>335</v>
      </c>
      <c r="J77" s="408"/>
      <c r="K77" s="358" t="s">
        <v>336</v>
      </c>
      <c r="L77" s="359"/>
      <c r="M77" s="407" t="s">
        <v>478</v>
      </c>
      <c r="N77" s="408"/>
      <c r="O77" s="358" t="s">
        <v>340</v>
      </c>
      <c r="P77" s="359"/>
      <c r="Q77" s="407" t="s">
        <v>341</v>
      </c>
      <c r="R77" s="408"/>
      <c r="S77" s="358" t="s">
        <v>342</v>
      </c>
      <c r="T77" s="408"/>
      <c r="U77" s="68">
        <v>5</v>
      </c>
      <c r="V77" s="161">
        <v>2</v>
      </c>
      <c r="W77" s="68">
        <v>5</v>
      </c>
      <c r="X77" s="161">
        <v>4</v>
      </c>
      <c r="Y77" s="387">
        <v>9</v>
      </c>
    </row>
    <row r="78" spans="2:25" ht="14.25">
      <c r="B78" s="66" t="s">
        <v>171</v>
      </c>
      <c r="C78" s="102"/>
      <c r="D78" s="104"/>
      <c r="E78" s="6"/>
      <c r="F78" s="5"/>
      <c r="G78" s="105"/>
      <c r="H78" s="104"/>
      <c r="I78" s="6"/>
      <c r="J78" s="5"/>
      <c r="K78" s="105"/>
      <c r="L78" s="104"/>
      <c r="M78" s="3"/>
      <c r="N78" s="23"/>
      <c r="O78" s="16"/>
      <c r="P78" s="9"/>
      <c r="Q78" s="3"/>
      <c r="R78" s="23"/>
      <c r="S78" s="16"/>
      <c r="T78" s="23"/>
      <c r="U78" s="81">
        <v>1</v>
      </c>
      <c r="V78" s="82"/>
      <c r="W78" s="81">
        <v>1</v>
      </c>
      <c r="X78" s="82"/>
      <c r="Y78" s="387"/>
    </row>
    <row r="79" spans="2:25" ht="14.25">
      <c r="B79" s="66" t="s">
        <v>202</v>
      </c>
      <c r="C79" s="6"/>
      <c r="D79" s="104"/>
      <c r="E79" s="6"/>
      <c r="F79" s="5"/>
      <c r="G79" s="105"/>
      <c r="H79" s="108"/>
      <c r="I79" s="102"/>
      <c r="J79" s="5"/>
      <c r="K79" s="105"/>
      <c r="L79" s="104"/>
      <c r="M79" s="3"/>
      <c r="N79" s="23"/>
      <c r="O79" s="8"/>
      <c r="P79" s="9"/>
      <c r="Q79" s="29"/>
      <c r="R79" s="23"/>
      <c r="S79" s="16"/>
      <c r="T79" s="23"/>
      <c r="U79" s="72">
        <v>3</v>
      </c>
      <c r="V79" s="73">
        <v>1</v>
      </c>
      <c r="W79" s="72">
        <v>3</v>
      </c>
      <c r="X79" s="73">
        <v>2</v>
      </c>
      <c r="Y79" s="387"/>
    </row>
    <row r="80" spans="2:25" ht="14.25">
      <c r="B80" s="66" t="s">
        <v>175</v>
      </c>
      <c r="C80" s="6"/>
      <c r="D80" s="104"/>
      <c r="E80" s="6"/>
      <c r="F80" s="5"/>
      <c r="G80" s="105"/>
      <c r="H80" s="108"/>
      <c r="I80" s="6"/>
      <c r="J80" s="5"/>
      <c r="K80" s="105"/>
      <c r="L80" s="104"/>
      <c r="M80" s="3"/>
      <c r="N80" s="23"/>
      <c r="O80" s="16"/>
      <c r="P80" s="9"/>
      <c r="Q80" s="3"/>
      <c r="R80" s="23"/>
      <c r="S80" s="16"/>
      <c r="T80" s="23"/>
      <c r="U80" s="72"/>
      <c r="V80" s="73">
        <v>1</v>
      </c>
      <c r="W80" s="72"/>
      <c r="X80" s="73">
        <v>2</v>
      </c>
      <c r="Y80" s="387"/>
    </row>
    <row r="81" spans="2:25" ht="15" thickBot="1">
      <c r="B81" s="67" t="s">
        <v>493</v>
      </c>
      <c r="C81" s="130"/>
      <c r="D81" s="129"/>
      <c r="E81" s="130"/>
      <c r="F81" s="131"/>
      <c r="G81" s="132"/>
      <c r="H81" s="144"/>
      <c r="I81" s="130"/>
      <c r="J81" s="131"/>
      <c r="K81" s="132"/>
      <c r="L81" s="129"/>
      <c r="M81" s="15"/>
      <c r="N81" s="19"/>
      <c r="O81" s="13"/>
      <c r="P81" s="14"/>
      <c r="Q81" s="15"/>
      <c r="R81" s="19"/>
      <c r="S81" s="58"/>
      <c r="T81" s="19"/>
      <c r="U81" s="74">
        <v>1</v>
      </c>
      <c r="V81" s="75"/>
      <c r="W81" s="74">
        <v>1</v>
      </c>
      <c r="X81" s="75"/>
      <c r="Y81" s="392"/>
    </row>
    <row r="82" spans="2:25" ht="15" thickBot="1">
      <c r="B82" s="141" t="s">
        <v>21</v>
      </c>
      <c r="C82" s="358" t="s">
        <v>332</v>
      </c>
      <c r="D82" s="359"/>
      <c r="E82" s="407" t="s">
        <v>333</v>
      </c>
      <c r="F82" s="408"/>
      <c r="G82" s="358" t="s">
        <v>334</v>
      </c>
      <c r="H82" s="359"/>
      <c r="I82" s="407" t="s">
        <v>335</v>
      </c>
      <c r="J82" s="408"/>
      <c r="K82" s="358" t="s">
        <v>336</v>
      </c>
      <c r="L82" s="359"/>
      <c r="M82" s="407" t="s">
        <v>478</v>
      </c>
      <c r="N82" s="408"/>
      <c r="O82" s="358" t="s">
        <v>340</v>
      </c>
      <c r="P82" s="359"/>
      <c r="Q82" s="407" t="s">
        <v>341</v>
      </c>
      <c r="R82" s="408"/>
      <c r="S82" s="358" t="s">
        <v>342</v>
      </c>
      <c r="T82" s="408"/>
      <c r="U82" s="68">
        <v>3</v>
      </c>
      <c r="V82" s="161">
        <v>0</v>
      </c>
      <c r="W82" s="68">
        <v>3</v>
      </c>
      <c r="X82" s="161">
        <v>0</v>
      </c>
      <c r="Y82" s="386">
        <v>3</v>
      </c>
    </row>
    <row r="83" spans="2:27" ht="15" thickBot="1">
      <c r="B83" s="66" t="s">
        <v>205</v>
      </c>
      <c r="C83" s="105"/>
      <c r="D83" s="104"/>
      <c r="E83" s="6"/>
      <c r="F83" s="5"/>
      <c r="G83" s="105"/>
      <c r="H83" s="104"/>
      <c r="I83" s="6"/>
      <c r="J83" s="5"/>
      <c r="K83" s="103"/>
      <c r="L83" s="104"/>
      <c r="M83" s="3"/>
      <c r="N83" s="23"/>
      <c r="O83" s="16"/>
      <c r="P83" s="9"/>
      <c r="Q83" s="3"/>
      <c r="R83" s="23"/>
      <c r="S83" s="16"/>
      <c r="T83" s="23"/>
      <c r="U83" s="81">
        <v>1</v>
      </c>
      <c r="V83" s="82"/>
      <c r="W83" s="81">
        <v>1</v>
      </c>
      <c r="X83" s="82"/>
      <c r="Y83" s="387"/>
      <c r="AA83" s="160"/>
    </row>
    <row r="84" spans="2:25" ht="14.25">
      <c r="B84" s="66" t="s">
        <v>204</v>
      </c>
      <c r="C84" s="105"/>
      <c r="D84" s="104"/>
      <c r="E84" s="6"/>
      <c r="F84" s="5"/>
      <c r="G84" s="105"/>
      <c r="H84" s="104"/>
      <c r="I84" s="6"/>
      <c r="J84" s="5"/>
      <c r="K84" s="103"/>
      <c r="L84" s="104"/>
      <c r="M84" s="3"/>
      <c r="N84" s="23"/>
      <c r="O84" s="16"/>
      <c r="P84" s="9"/>
      <c r="Q84" s="3"/>
      <c r="R84" s="23"/>
      <c r="S84" s="16"/>
      <c r="T84" s="23"/>
      <c r="U84" s="72">
        <v>1</v>
      </c>
      <c r="V84" s="73"/>
      <c r="W84" s="72">
        <v>1</v>
      </c>
      <c r="X84" s="73"/>
      <c r="Y84" s="387"/>
    </row>
    <row r="85" spans="2:25" ht="15" thickBot="1">
      <c r="B85" s="140" t="s">
        <v>206</v>
      </c>
      <c r="C85" s="105"/>
      <c r="D85" s="104"/>
      <c r="E85" s="6"/>
      <c r="F85" s="5"/>
      <c r="G85" s="105"/>
      <c r="H85" s="104"/>
      <c r="I85" s="6"/>
      <c r="J85" s="5"/>
      <c r="K85" s="103"/>
      <c r="L85" s="104"/>
      <c r="M85" s="3"/>
      <c r="N85" s="23"/>
      <c r="O85" s="16"/>
      <c r="P85" s="9"/>
      <c r="Q85" s="3"/>
      <c r="R85" s="23"/>
      <c r="S85" s="16"/>
      <c r="T85" s="23"/>
      <c r="U85" s="74">
        <v>1</v>
      </c>
      <c r="V85" s="75"/>
      <c r="W85" s="74">
        <v>1</v>
      </c>
      <c r="X85" s="75"/>
      <c r="Y85" s="388"/>
    </row>
    <row r="86" spans="2:25" ht="15" thickBot="1">
      <c r="B86" s="117" t="s">
        <v>484</v>
      </c>
      <c r="C86" s="407" t="s">
        <v>332</v>
      </c>
      <c r="D86" s="359"/>
      <c r="E86" s="407" t="s">
        <v>333</v>
      </c>
      <c r="F86" s="408"/>
      <c r="G86" s="358" t="s">
        <v>334</v>
      </c>
      <c r="H86" s="359"/>
      <c r="I86" s="407" t="s">
        <v>335</v>
      </c>
      <c r="J86" s="408"/>
      <c r="K86" s="358" t="s">
        <v>336</v>
      </c>
      <c r="L86" s="359"/>
      <c r="M86" s="407" t="s">
        <v>478</v>
      </c>
      <c r="N86" s="408"/>
      <c r="O86" s="358" t="s">
        <v>340</v>
      </c>
      <c r="P86" s="359"/>
      <c r="Q86" s="407" t="s">
        <v>341</v>
      </c>
      <c r="R86" s="408"/>
      <c r="S86" s="358" t="s">
        <v>342</v>
      </c>
      <c r="T86" s="408"/>
      <c r="U86" s="68">
        <v>2</v>
      </c>
      <c r="V86" s="161">
        <v>1</v>
      </c>
      <c r="W86" s="68">
        <v>2</v>
      </c>
      <c r="X86" s="161">
        <v>2</v>
      </c>
      <c r="Y86" s="387">
        <v>4</v>
      </c>
    </row>
    <row r="87" spans="2:25" ht="14.25">
      <c r="B87" s="66" t="s">
        <v>203</v>
      </c>
      <c r="C87" s="6"/>
      <c r="D87" s="104"/>
      <c r="E87" s="6"/>
      <c r="F87" s="5"/>
      <c r="G87" s="105"/>
      <c r="H87" s="104"/>
      <c r="I87" s="102"/>
      <c r="J87" s="109"/>
      <c r="K87" s="105"/>
      <c r="L87" s="104"/>
      <c r="M87" s="3"/>
      <c r="N87" s="23"/>
      <c r="O87" s="16"/>
      <c r="P87" s="9"/>
      <c r="Q87" s="3"/>
      <c r="R87" s="23"/>
      <c r="S87" s="16"/>
      <c r="T87" s="23"/>
      <c r="U87" s="81">
        <v>1</v>
      </c>
      <c r="V87" s="82">
        <v>1</v>
      </c>
      <c r="W87" s="81">
        <v>1</v>
      </c>
      <c r="X87" s="82">
        <v>2</v>
      </c>
      <c r="Y87" s="387"/>
    </row>
    <row r="88" spans="2:25" ht="15" thickBot="1">
      <c r="B88" s="67" t="s">
        <v>207</v>
      </c>
      <c r="C88" s="130"/>
      <c r="D88" s="129"/>
      <c r="E88" s="130"/>
      <c r="F88" s="131"/>
      <c r="G88" s="132"/>
      <c r="H88" s="129"/>
      <c r="I88" s="142"/>
      <c r="J88" s="143"/>
      <c r="K88" s="132"/>
      <c r="L88" s="129"/>
      <c r="M88" s="103"/>
      <c r="N88" s="19"/>
      <c r="O88" s="58"/>
      <c r="P88" s="14"/>
      <c r="Q88" s="15"/>
      <c r="R88" s="19"/>
      <c r="S88" s="58"/>
      <c r="T88" s="19"/>
      <c r="U88" s="74">
        <v>1</v>
      </c>
      <c r="V88" s="75"/>
      <c r="W88" s="74">
        <v>1</v>
      </c>
      <c r="X88" s="75"/>
      <c r="Y88" s="392"/>
    </row>
    <row r="89" spans="2:25" ht="15" thickBot="1">
      <c r="B89" s="141" t="s">
        <v>22</v>
      </c>
      <c r="C89" s="358" t="s">
        <v>332</v>
      </c>
      <c r="D89" s="359"/>
      <c r="E89" s="407" t="s">
        <v>333</v>
      </c>
      <c r="F89" s="408"/>
      <c r="G89" s="358" t="s">
        <v>334</v>
      </c>
      <c r="H89" s="359"/>
      <c r="I89" s="407" t="s">
        <v>335</v>
      </c>
      <c r="J89" s="408"/>
      <c r="K89" s="358" t="s">
        <v>336</v>
      </c>
      <c r="L89" s="359"/>
      <c r="M89" s="407" t="s">
        <v>478</v>
      </c>
      <c r="N89" s="408"/>
      <c r="O89" s="358" t="s">
        <v>340</v>
      </c>
      <c r="P89" s="359"/>
      <c r="Q89" s="407" t="s">
        <v>341</v>
      </c>
      <c r="R89" s="408"/>
      <c r="S89" s="358" t="s">
        <v>342</v>
      </c>
      <c r="T89" s="408"/>
      <c r="U89" s="68">
        <v>8</v>
      </c>
      <c r="V89" s="161">
        <v>0</v>
      </c>
      <c r="W89" s="68">
        <v>8</v>
      </c>
      <c r="X89" s="161">
        <v>0</v>
      </c>
      <c r="Y89" s="386">
        <v>8</v>
      </c>
    </row>
    <row r="90" spans="2:25" ht="14.25">
      <c r="B90" s="66" t="s">
        <v>190</v>
      </c>
      <c r="C90" s="105"/>
      <c r="D90" s="104"/>
      <c r="E90" s="102"/>
      <c r="F90" s="5"/>
      <c r="G90" s="105"/>
      <c r="H90" s="104"/>
      <c r="I90" s="6"/>
      <c r="J90" s="5"/>
      <c r="K90" s="103"/>
      <c r="L90" s="104"/>
      <c r="M90" s="3"/>
      <c r="N90" s="23"/>
      <c r="O90" s="16"/>
      <c r="P90" s="9"/>
      <c r="Q90" s="3"/>
      <c r="R90" s="23"/>
      <c r="S90" s="16"/>
      <c r="T90" s="23"/>
      <c r="U90" s="81">
        <v>2</v>
      </c>
      <c r="V90" s="82"/>
      <c r="W90" s="81">
        <v>2</v>
      </c>
      <c r="X90" s="82"/>
      <c r="Y90" s="387"/>
    </row>
    <row r="91" spans="2:25" ht="14.25">
      <c r="B91" s="66" t="s">
        <v>191</v>
      </c>
      <c r="C91" s="105"/>
      <c r="D91" s="104"/>
      <c r="E91" s="102"/>
      <c r="F91" s="5"/>
      <c r="G91" s="105"/>
      <c r="H91" s="104"/>
      <c r="I91" s="6"/>
      <c r="J91" s="5"/>
      <c r="K91" s="105"/>
      <c r="L91" s="104"/>
      <c r="M91" s="3"/>
      <c r="N91" s="23"/>
      <c r="O91" s="16"/>
      <c r="P91" s="9"/>
      <c r="Q91" s="3"/>
      <c r="R91" s="23"/>
      <c r="S91" s="16"/>
      <c r="T91" s="23"/>
      <c r="U91" s="72">
        <v>1</v>
      </c>
      <c r="V91" s="73"/>
      <c r="W91" s="72">
        <v>1</v>
      </c>
      <c r="X91" s="73"/>
      <c r="Y91" s="387"/>
    </row>
    <row r="92" spans="2:25" ht="14.25">
      <c r="B92" s="66" t="s">
        <v>192</v>
      </c>
      <c r="C92" s="105"/>
      <c r="D92" s="104"/>
      <c r="E92" s="102"/>
      <c r="F92" s="5"/>
      <c r="G92" s="103"/>
      <c r="H92" s="104"/>
      <c r="I92" s="6"/>
      <c r="J92" s="5"/>
      <c r="K92" s="105"/>
      <c r="L92" s="104"/>
      <c r="M92" s="3"/>
      <c r="N92" s="23"/>
      <c r="O92" s="16"/>
      <c r="P92" s="9"/>
      <c r="Q92" s="3"/>
      <c r="R92" s="23"/>
      <c r="S92" s="16"/>
      <c r="T92" s="23"/>
      <c r="U92" s="72">
        <v>2</v>
      </c>
      <c r="V92" s="73"/>
      <c r="W92" s="72">
        <v>2</v>
      </c>
      <c r="X92" s="73"/>
      <c r="Y92" s="387"/>
    </row>
    <row r="93" spans="2:25" ht="14.25">
      <c r="B93" s="66" t="s">
        <v>193</v>
      </c>
      <c r="C93" s="105"/>
      <c r="D93" s="104"/>
      <c r="E93" s="102"/>
      <c r="F93" s="5"/>
      <c r="G93" s="105"/>
      <c r="H93" s="104"/>
      <c r="I93" s="6"/>
      <c r="J93" s="5"/>
      <c r="K93" s="103"/>
      <c r="L93" s="104"/>
      <c r="M93" s="3"/>
      <c r="N93" s="23"/>
      <c r="O93" s="16"/>
      <c r="P93" s="9"/>
      <c r="Q93" s="3"/>
      <c r="R93" s="23"/>
      <c r="S93" s="16"/>
      <c r="T93" s="23"/>
      <c r="U93" s="72">
        <v>2</v>
      </c>
      <c r="V93" s="73"/>
      <c r="W93" s="72">
        <v>2</v>
      </c>
      <c r="X93" s="73"/>
      <c r="Y93" s="387"/>
    </row>
    <row r="94" spans="2:25" ht="15" thickBot="1">
      <c r="B94" s="67" t="s">
        <v>194</v>
      </c>
      <c r="C94" s="105"/>
      <c r="D94" s="104"/>
      <c r="E94" s="102"/>
      <c r="F94" s="5"/>
      <c r="G94" s="105"/>
      <c r="H94" s="104"/>
      <c r="I94" s="6"/>
      <c r="J94" s="5"/>
      <c r="K94" s="105"/>
      <c r="L94" s="104"/>
      <c r="M94" s="3"/>
      <c r="N94" s="23"/>
      <c r="O94" s="16"/>
      <c r="P94" s="9"/>
      <c r="Q94" s="3"/>
      <c r="R94" s="23"/>
      <c r="S94" s="16"/>
      <c r="T94" s="23"/>
      <c r="U94" s="72">
        <v>1</v>
      </c>
      <c r="V94" s="73"/>
      <c r="W94" s="72">
        <v>1</v>
      </c>
      <c r="X94" s="73"/>
      <c r="Y94" s="388"/>
    </row>
    <row r="95" spans="2:25" ht="14.25">
      <c r="B95" s="417" t="s">
        <v>23</v>
      </c>
      <c r="C95" s="399" t="s">
        <v>47</v>
      </c>
      <c r="D95" s="401" t="s">
        <v>48</v>
      </c>
      <c r="E95" s="403" t="s">
        <v>47</v>
      </c>
      <c r="F95" s="405" t="s">
        <v>48</v>
      </c>
      <c r="G95" s="399" t="s">
        <v>47</v>
      </c>
      <c r="H95" s="401" t="s">
        <v>48</v>
      </c>
      <c r="I95" s="403" t="s">
        <v>47</v>
      </c>
      <c r="J95" s="405" t="s">
        <v>48</v>
      </c>
      <c r="K95" s="399" t="s">
        <v>47</v>
      </c>
      <c r="L95" s="401" t="s">
        <v>48</v>
      </c>
      <c r="M95" s="403" t="s">
        <v>47</v>
      </c>
      <c r="N95" s="405" t="s">
        <v>48</v>
      </c>
      <c r="O95" s="399" t="s">
        <v>47</v>
      </c>
      <c r="P95" s="401" t="s">
        <v>48</v>
      </c>
      <c r="Q95" s="403" t="s">
        <v>47</v>
      </c>
      <c r="R95" s="405" t="s">
        <v>48</v>
      </c>
      <c r="S95" s="399" t="s">
        <v>47</v>
      </c>
      <c r="T95" s="405" t="s">
        <v>48</v>
      </c>
      <c r="U95" s="349" t="s">
        <v>50</v>
      </c>
      <c r="V95" s="350"/>
      <c r="W95" s="389" t="s">
        <v>404</v>
      </c>
      <c r="X95" s="390"/>
      <c r="Y95" s="391"/>
    </row>
    <row r="96" spans="2:25" ht="15" thickBot="1">
      <c r="B96" s="417"/>
      <c r="C96" s="414"/>
      <c r="D96" s="411"/>
      <c r="E96" s="412"/>
      <c r="F96" s="413"/>
      <c r="G96" s="414"/>
      <c r="H96" s="411"/>
      <c r="I96" s="412"/>
      <c r="J96" s="413"/>
      <c r="K96" s="414"/>
      <c r="L96" s="411"/>
      <c r="M96" s="412"/>
      <c r="N96" s="413"/>
      <c r="O96" s="414"/>
      <c r="P96" s="411"/>
      <c r="Q96" s="412"/>
      <c r="R96" s="413"/>
      <c r="S96" s="414"/>
      <c r="T96" s="413"/>
      <c r="U96" s="156" t="s">
        <v>47</v>
      </c>
      <c r="V96" s="157" t="s">
        <v>48</v>
      </c>
      <c r="W96" s="158" t="s">
        <v>47</v>
      </c>
      <c r="X96" s="159" t="s">
        <v>48</v>
      </c>
      <c r="Y96" s="163" t="s">
        <v>50</v>
      </c>
    </row>
    <row r="97" spans="2:25" ht="15" thickBot="1">
      <c r="B97" s="117" t="s">
        <v>24</v>
      </c>
      <c r="C97" s="358" t="s">
        <v>332</v>
      </c>
      <c r="D97" s="359"/>
      <c r="E97" s="407" t="s">
        <v>333</v>
      </c>
      <c r="F97" s="408"/>
      <c r="G97" s="358" t="s">
        <v>334</v>
      </c>
      <c r="H97" s="359"/>
      <c r="I97" s="407" t="s">
        <v>335</v>
      </c>
      <c r="J97" s="408"/>
      <c r="K97" s="358" t="s">
        <v>336</v>
      </c>
      <c r="L97" s="359"/>
      <c r="M97" s="407" t="s">
        <v>478</v>
      </c>
      <c r="N97" s="408"/>
      <c r="O97" s="358" t="s">
        <v>340</v>
      </c>
      <c r="P97" s="359"/>
      <c r="Q97" s="407" t="s">
        <v>341</v>
      </c>
      <c r="R97" s="408"/>
      <c r="S97" s="358" t="s">
        <v>342</v>
      </c>
      <c r="T97" s="408"/>
      <c r="U97" s="68">
        <v>5</v>
      </c>
      <c r="V97" s="161">
        <v>1</v>
      </c>
      <c r="W97" s="68">
        <v>5</v>
      </c>
      <c r="X97" s="161">
        <v>2</v>
      </c>
      <c r="Y97" s="386">
        <v>7</v>
      </c>
    </row>
    <row r="98" spans="2:25" ht="14.25">
      <c r="B98" s="119" t="s">
        <v>210</v>
      </c>
      <c r="C98" s="103"/>
      <c r="D98" s="104"/>
      <c r="E98" s="6"/>
      <c r="F98" s="5"/>
      <c r="G98" s="105"/>
      <c r="H98" s="104"/>
      <c r="I98" s="6"/>
      <c r="J98" s="5"/>
      <c r="K98" s="105"/>
      <c r="L98" s="104"/>
      <c r="M98" s="3"/>
      <c r="N98" s="23"/>
      <c r="O98" s="16"/>
      <c r="P98" s="9"/>
      <c r="Q98" s="3"/>
      <c r="R98" s="23"/>
      <c r="S98" s="16"/>
      <c r="T98" s="23"/>
      <c r="U98" s="81">
        <v>1</v>
      </c>
      <c r="V98" s="82"/>
      <c r="W98" s="81">
        <v>1</v>
      </c>
      <c r="X98" s="82"/>
      <c r="Y98" s="387"/>
    </row>
    <row r="99" spans="2:25" ht="14.25">
      <c r="B99" s="119" t="s">
        <v>211</v>
      </c>
      <c r="C99" s="103"/>
      <c r="D99" s="104"/>
      <c r="E99" s="6"/>
      <c r="F99" s="5"/>
      <c r="G99" s="105"/>
      <c r="H99" s="104"/>
      <c r="I99" s="6"/>
      <c r="J99" s="5"/>
      <c r="K99" s="105"/>
      <c r="L99" s="108"/>
      <c r="M99" s="3"/>
      <c r="N99" s="23"/>
      <c r="O99" s="16"/>
      <c r="P99" s="9"/>
      <c r="Q99" s="3"/>
      <c r="R99" s="23"/>
      <c r="S99" s="16"/>
      <c r="T99" s="23"/>
      <c r="U99" s="72">
        <v>1</v>
      </c>
      <c r="V99" s="73">
        <v>1</v>
      </c>
      <c r="W99" s="72">
        <v>1</v>
      </c>
      <c r="X99" s="73">
        <v>2</v>
      </c>
      <c r="Y99" s="387"/>
    </row>
    <row r="100" spans="2:25" ht="14.25">
      <c r="B100" s="119" t="s">
        <v>212</v>
      </c>
      <c r="C100" s="103"/>
      <c r="D100" s="104"/>
      <c r="E100" s="6"/>
      <c r="F100" s="5"/>
      <c r="G100" s="105"/>
      <c r="H100" s="104"/>
      <c r="I100" s="6"/>
      <c r="J100" s="5"/>
      <c r="K100" s="105"/>
      <c r="L100" s="104"/>
      <c r="M100" s="3"/>
      <c r="N100" s="23"/>
      <c r="O100" s="16"/>
      <c r="P100" s="9"/>
      <c r="Q100" s="3"/>
      <c r="R100" s="23"/>
      <c r="S100" s="16"/>
      <c r="T100" s="23"/>
      <c r="U100" s="72">
        <v>1</v>
      </c>
      <c r="V100" s="73"/>
      <c r="W100" s="72">
        <v>1</v>
      </c>
      <c r="X100" s="73"/>
      <c r="Y100" s="387"/>
    </row>
    <row r="101" spans="2:25" ht="14.25">
      <c r="B101" s="119" t="s">
        <v>213</v>
      </c>
      <c r="C101" s="103"/>
      <c r="D101" s="104"/>
      <c r="E101" s="6"/>
      <c r="F101" s="5"/>
      <c r="G101" s="105"/>
      <c r="H101" s="104"/>
      <c r="I101" s="6"/>
      <c r="J101" s="5"/>
      <c r="K101" s="105"/>
      <c r="L101" s="104"/>
      <c r="M101" s="3"/>
      <c r="N101" s="23"/>
      <c r="O101" s="16"/>
      <c r="P101" s="9"/>
      <c r="Q101" s="3"/>
      <c r="R101" s="23"/>
      <c r="S101" s="16"/>
      <c r="T101" s="23"/>
      <c r="U101" s="72">
        <v>1</v>
      </c>
      <c r="V101" s="73"/>
      <c r="W101" s="72">
        <v>1</v>
      </c>
      <c r="X101" s="73"/>
      <c r="Y101" s="387"/>
    </row>
    <row r="102" spans="2:25" ht="15" thickBot="1">
      <c r="B102" s="121" t="s">
        <v>229</v>
      </c>
      <c r="C102" s="105"/>
      <c r="D102" s="104"/>
      <c r="E102" s="102"/>
      <c r="F102" s="5"/>
      <c r="G102" s="105"/>
      <c r="H102" s="104"/>
      <c r="I102" s="6"/>
      <c r="J102" s="5"/>
      <c r="K102" s="105"/>
      <c r="L102" s="104"/>
      <c r="M102" s="3"/>
      <c r="N102" s="23"/>
      <c r="O102" s="16"/>
      <c r="P102" s="9"/>
      <c r="Q102" s="3"/>
      <c r="R102" s="23"/>
      <c r="S102" s="16"/>
      <c r="T102" s="23"/>
      <c r="U102" s="74">
        <v>1</v>
      </c>
      <c r="V102" s="75"/>
      <c r="W102" s="74">
        <v>1</v>
      </c>
      <c r="X102" s="75"/>
      <c r="Y102" s="387"/>
    </row>
    <row r="103" spans="2:25" ht="15" thickBot="1">
      <c r="B103" s="117" t="s">
        <v>25</v>
      </c>
      <c r="C103" s="407" t="s">
        <v>332</v>
      </c>
      <c r="D103" s="359"/>
      <c r="E103" s="407" t="s">
        <v>333</v>
      </c>
      <c r="F103" s="408"/>
      <c r="G103" s="358" t="s">
        <v>334</v>
      </c>
      <c r="H103" s="359"/>
      <c r="I103" s="407" t="s">
        <v>335</v>
      </c>
      <c r="J103" s="408"/>
      <c r="K103" s="358" t="s">
        <v>336</v>
      </c>
      <c r="L103" s="359"/>
      <c r="M103" s="407" t="s">
        <v>478</v>
      </c>
      <c r="N103" s="408"/>
      <c r="O103" s="358" t="s">
        <v>340</v>
      </c>
      <c r="P103" s="359"/>
      <c r="Q103" s="407" t="s">
        <v>341</v>
      </c>
      <c r="R103" s="408"/>
      <c r="S103" s="358" t="s">
        <v>342</v>
      </c>
      <c r="T103" s="408"/>
      <c r="U103" s="68">
        <v>3</v>
      </c>
      <c r="V103" s="161">
        <v>0</v>
      </c>
      <c r="W103" s="68">
        <v>3</v>
      </c>
      <c r="X103" s="161">
        <v>0</v>
      </c>
      <c r="Y103" s="386">
        <v>3</v>
      </c>
    </row>
    <row r="104" spans="2:25" ht="14.25">
      <c r="B104" s="119" t="s">
        <v>217</v>
      </c>
      <c r="C104" s="102"/>
      <c r="D104" s="104"/>
      <c r="E104" s="6"/>
      <c r="F104" s="5"/>
      <c r="G104" s="105"/>
      <c r="H104" s="104"/>
      <c r="I104" s="6"/>
      <c r="J104" s="5"/>
      <c r="K104" s="105"/>
      <c r="L104" s="104"/>
      <c r="M104" s="3"/>
      <c r="N104" s="23"/>
      <c r="O104" s="16"/>
      <c r="P104" s="9"/>
      <c r="Q104" s="3"/>
      <c r="R104" s="23"/>
      <c r="S104" s="16"/>
      <c r="T104" s="23"/>
      <c r="U104" s="81">
        <v>1</v>
      </c>
      <c r="V104" s="82"/>
      <c r="W104" s="81">
        <v>1</v>
      </c>
      <c r="X104" s="82"/>
      <c r="Y104" s="387"/>
    </row>
    <row r="105" spans="2:25" ht="14.25">
      <c r="B105" s="119" t="s">
        <v>224</v>
      </c>
      <c r="C105" s="6"/>
      <c r="D105" s="104"/>
      <c r="E105" s="102"/>
      <c r="F105" s="5"/>
      <c r="G105" s="105"/>
      <c r="H105" s="104"/>
      <c r="I105" s="6"/>
      <c r="J105" s="5"/>
      <c r="K105" s="105"/>
      <c r="L105" s="104"/>
      <c r="M105" s="3"/>
      <c r="N105" s="23"/>
      <c r="O105" s="16"/>
      <c r="P105" s="9"/>
      <c r="Q105" s="3"/>
      <c r="R105" s="23"/>
      <c r="S105" s="16"/>
      <c r="T105" s="23"/>
      <c r="U105" s="72">
        <v>1</v>
      </c>
      <c r="V105" s="73"/>
      <c r="W105" s="72">
        <v>1</v>
      </c>
      <c r="X105" s="73"/>
      <c r="Y105" s="387"/>
    </row>
    <row r="106" spans="2:25" ht="15" thickBot="1">
      <c r="B106" s="120" t="s">
        <v>487</v>
      </c>
      <c r="C106" s="130"/>
      <c r="D106" s="129"/>
      <c r="E106" s="142"/>
      <c r="F106" s="131"/>
      <c r="G106" s="132"/>
      <c r="H106" s="129"/>
      <c r="I106" s="130"/>
      <c r="J106" s="131"/>
      <c r="K106" s="132"/>
      <c r="L106" s="129"/>
      <c r="M106" s="133"/>
      <c r="N106" s="19"/>
      <c r="O106" s="58"/>
      <c r="P106" s="14"/>
      <c r="Q106" s="15"/>
      <c r="R106" s="19"/>
      <c r="S106" s="58"/>
      <c r="T106" s="19"/>
      <c r="U106" s="74">
        <v>1</v>
      </c>
      <c r="V106" s="75"/>
      <c r="W106" s="74">
        <v>1</v>
      </c>
      <c r="X106" s="75"/>
      <c r="Y106" s="388"/>
    </row>
    <row r="107" spans="2:25" ht="15" thickBot="1">
      <c r="B107" s="141" t="s">
        <v>26</v>
      </c>
      <c r="C107" s="358" t="s">
        <v>332</v>
      </c>
      <c r="D107" s="359"/>
      <c r="E107" s="407" t="s">
        <v>333</v>
      </c>
      <c r="F107" s="408"/>
      <c r="G107" s="358" t="s">
        <v>334</v>
      </c>
      <c r="H107" s="359"/>
      <c r="I107" s="407" t="s">
        <v>335</v>
      </c>
      <c r="J107" s="408"/>
      <c r="K107" s="358" t="s">
        <v>336</v>
      </c>
      <c r="L107" s="359"/>
      <c r="M107" s="407" t="s">
        <v>478</v>
      </c>
      <c r="N107" s="408"/>
      <c r="O107" s="358" t="s">
        <v>340</v>
      </c>
      <c r="P107" s="359"/>
      <c r="Q107" s="407" t="s">
        <v>341</v>
      </c>
      <c r="R107" s="408"/>
      <c r="S107" s="358" t="s">
        <v>342</v>
      </c>
      <c r="T107" s="408"/>
      <c r="U107" s="68">
        <v>6</v>
      </c>
      <c r="V107" s="161">
        <v>0</v>
      </c>
      <c r="W107" s="68">
        <v>6</v>
      </c>
      <c r="X107" s="161">
        <v>0</v>
      </c>
      <c r="Y107" s="387">
        <v>6</v>
      </c>
    </row>
    <row r="108" spans="2:25" ht="14.25">
      <c r="B108" s="119" t="s">
        <v>214</v>
      </c>
      <c r="C108" s="103"/>
      <c r="D108" s="104"/>
      <c r="E108" s="6"/>
      <c r="F108" s="5"/>
      <c r="G108" s="103"/>
      <c r="H108" s="104"/>
      <c r="I108" s="102"/>
      <c r="J108" s="5"/>
      <c r="K108" s="105"/>
      <c r="L108" s="104"/>
      <c r="M108" s="3"/>
      <c r="N108" s="23"/>
      <c r="O108" s="16"/>
      <c r="P108" s="9"/>
      <c r="Q108" s="3"/>
      <c r="R108" s="23"/>
      <c r="S108" s="16"/>
      <c r="T108" s="23"/>
      <c r="U108" s="81">
        <v>3</v>
      </c>
      <c r="V108" s="82"/>
      <c r="W108" s="81">
        <v>3</v>
      </c>
      <c r="X108" s="82"/>
      <c r="Y108" s="387"/>
    </row>
    <row r="109" spans="2:25" ht="14.25">
      <c r="B109" s="119" t="s">
        <v>223</v>
      </c>
      <c r="C109" s="105"/>
      <c r="D109" s="104"/>
      <c r="E109" s="102"/>
      <c r="F109" s="5"/>
      <c r="G109" s="105"/>
      <c r="H109" s="104"/>
      <c r="I109" s="6"/>
      <c r="J109" s="5"/>
      <c r="K109" s="105"/>
      <c r="L109" s="104"/>
      <c r="M109" s="3"/>
      <c r="N109" s="23"/>
      <c r="O109" s="16"/>
      <c r="P109" s="9"/>
      <c r="Q109" s="3"/>
      <c r="R109" s="23"/>
      <c r="S109" s="16"/>
      <c r="T109" s="23"/>
      <c r="U109" s="72">
        <v>1</v>
      </c>
      <c r="V109" s="73"/>
      <c r="W109" s="72">
        <v>1</v>
      </c>
      <c r="X109" s="73"/>
      <c r="Y109" s="387"/>
    </row>
    <row r="110" spans="2:25" ht="14.25">
      <c r="B110" s="66" t="s">
        <v>237</v>
      </c>
      <c r="C110" s="105"/>
      <c r="D110" s="104"/>
      <c r="E110" s="6"/>
      <c r="F110" s="5"/>
      <c r="G110" s="105"/>
      <c r="H110" s="104"/>
      <c r="I110" s="102"/>
      <c r="J110" s="5"/>
      <c r="K110" s="105"/>
      <c r="L110" s="104"/>
      <c r="M110" s="3"/>
      <c r="N110" s="23"/>
      <c r="O110" s="16"/>
      <c r="P110" s="9"/>
      <c r="Q110" s="3"/>
      <c r="R110" s="23"/>
      <c r="S110" s="16"/>
      <c r="T110" s="23"/>
      <c r="U110" s="72">
        <v>1</v>
      </c>
      <c r="V110" s="73"/>
      <c r="W110" s="72">
        <v>1</v>
      </c>
      <c r="X110" s="73"/>
      <c r="Y110" s="387"/>
    </row>
    <row r="111" spans="2:25" ht="15" thickBot="1">
      <c r="B111" s="67" t="s">
        <v>239</v>
      </c>
      <c r="C111" s="105"/>
      <c r="D111" s="104"/>
      <c r="E111" s="6"/>
      <c r="F111" s="5"/>
      <c r="G111" s="105"/>
      <c r="H111" s="104"/>
      <c r="I111" s="102"/>
      <c r="J111" s="5"/>
      <c r="K111" s="105"/>
      <c r="L111" s="104"/>
      <c r="M111" s="3"/>
      <c r="N111" s="23"/>
      <c r="O111" s="16"/>
      <c r="P111" s="9"/>
      <c r="Q111" s="3"/>
      <c r="R111" s="23"/>
      <c r="S111" s="16"/>
      <c r="T111" s="23"/>
      <c r="U111" s="74">
        <v>1</v>
      </c>
      <c r="V111" s="75"/>
      <c r="W111" s="74">
        <v>1</v>
      </c>
      <c r="X111" s="75"/>
      <c r="Y111" s="387"/>
    </row>
    <row r="112" spans="2:25" ht="15" thickBot="1">
      <c r="B112" s="114" t="s">
        <v>27</v>
      </c>
      <c r="C112" s="358" t="s">
        <v>332</v>
      </c>
      <c r="D112" s="359"/>
      <c r="E112" s="407" t="s">
        <v>333</v>
      </c>
      <c r="F112" s="408"/>
      <c r="G112" s="358" t="s">
        <v>334</v>
      </c>
      <c r="H112" s="359"/>
      <c r="I112" s="407" t="s">
        <v>335</v>
      </c>
      <c r="J112" s="408"/>
      <c r="K112" s="358" t="s">
        <v>336</v>
      </c>
      <c r="L112" s="359"/>
      <c r="M112" s="407" t="s">
        <v>478</v>
      </c>
      <c r="N112" s="408"/>
      <c r="O112" s="358" t="s">
        <v>340</v>
      </c>
      <c r="P112" s="359"/>
      <c r="Q112" s="407" t="s">
        <v>341</v>
      </c>
      <c r="R112" s="408"/>
      <c r="S112" s="358" t="s">
        <v>342</v>
      </c>
      <c r="T112" s="408"/>
      <c r="U112" s="68">
        <v>4</v>
      </c>
      <c r="V112" s="161">
        <v>2</v>
      </c>
      <c r="W112" s="68">
        <v>4</v>
      </c>
      <c r="X112" s="161">
        <v>4</v>
      </c>
      <c r="Y112" s="386">
        <v>8</v>
      </c>
    </row>
    <row r="113" spans="2:25" ht="14.25">
      <c r="B113" s="112" t="s">
        <v>218</v>
      </c>
      <c r="C113" s="103"/>
      <c r="D113" s="104"/>
      <c r="E113" s="6"/>
      <c r="F113" s="5"/>
      <c r="G113" s="105"/>
      <c r="H113" s="104"/>
      <c r="I113" s="6"/>
      <c r="J113" s="5"/>
      <c r="K113" s="105"/>
      <c r="L113" s="104"/>
      <c r="M113" s="3"/>
      <c r="N113" s="23"/>
      <c r="O113" s="16"/>
      <c r="P113" s="9"/>
      <c r="Q113" s="3"/>
      <c r="R113" s="23"/>
      <c r="S113" s="16"/>
      <c r="T113" s="23"/>
      <c r="U113" s="81">
        <v>1</v>
      </c>
      <c r="V113" s="82"/>
      <c r="W113" s="81">
        <v>1</v>
      </c>
      <c r="X113" s="82"/>
      <c r="Y113" s="387"/>
    </row>
    <row r="114" spans="2:25" ht="14.25">
      <c r="B114" s="112" t="s">
        <v>242</v>
      </c>
      <c r="C114" s="105"/>
      <c r="D114" s="104"/>
      <c r="E114" s="6"/>
      <c r="F114" s="5"/>
      <c r="G114" s="105"/>
      <c r="H114" s="104"/>
      <c r="I114" s="102"/>
      <c r="J114" s="109"/>
      <c r="K114" s="105"/>
      <c r="L114" s="104"/>
      <c r="M114" s="3"/>
      <c r="N114" s="23"/>
      <c r="O114" s="16"/>
      <c r="P114" s="9"/>
      <c r="Q114" s="3"/>
      <c r="R114" s="23"/>
      <c r="S114" s="16"/>
      <c r="T114" s="23"/>
      <c r="U114" s="72">
        <v>1</v>
      </c>
      <c r="V114" s="73">
        <v>1</v>
      </c>
      <c r="W114" s="72">
        <v>1</v>
      </c>
      <c r="X114" s="73">
        <v>2</v>
      </c>
      <c r="Y114" s="387"/>
    </row>
    <row r="115" spans="2:25" ht="14.25">
      <c r="B115" s="112" t="s">
        <v>245</v>
      </c>
      <c r="C115" s="105"/>
      <c r="D115" s="104"/>
      <c r="E115" s="6"/>
      <c r="F115" s="5"/>
      <c r="G115" s="105"/>
      <c r="H115" s="104"/>
      <c r="I115" s="6"/>
      <c r="J115" s="5"/>
      <c r="K115" s="103"/>
      <c r="L115" s="108"/>
      <c r="M115" s="3"/>
      <c r="N115" s="23"/>
      <c r="O115" s="16"/>
      <c r="P115" s="9"/>
      <c r="Q115" s="3"/>
      <c r="R115" s="23"/>
      <c r="S115" s="16"/>
      <c r="T115" s="23"/>
      <c r="U115" s="72">
        <v>1</v>
      </c>
      <c r="V115" s="73">
        <v>1</v>
      </c>
      <c r="W115" s="72">
        <v>1</v>
      </c>
      <c r="X115" s="73">
        <v>2</v>
      </c>
      <c r="Y115" s="387"/>
    </row>
    <row r="116" spans="2:25" ht="15" thickBot="1">
      <c r="B116" s="127" t="s">
        <v>246</v>
      </c>
      <c r="C116" s="105"/>
      <c r="D116" s="104"/>
      <c r="E116" s="6"/>
      <c r="F116" s="5"/>
      <c r="G116" s="105"/>
      <c r="H116" s="104"/>
      <c r="I116" s="6"/>
      <c r="J116" s="5"/>
      <c r="K116" s="103"/>
      <c r="L116" s="104"/>
      <c r="M116" s="3"/>
      <c r="N116" s="23"/>
      <c r="O116" s="16"/>
      <c r="P116" s="9"/>
      <c r="Q116" s="3"/>
      <c r="R116" s="23"/>
      <c r="S116" s="16"/>
      <c r="T116" s="23"/>
      <c r="U116" s="74">
        <v>1</v>
      </c>
      <c r="V116" s="75"/>
      <c r="W116" s="74">
        <v>1</v>
      </c>
      <c r="X116" s="75"/>
      <c r="Y116" s="388"/>
    </row>
    <row r="117" spans="2:25" ht="15" thickBot="1">
      <c r="B117" s="117" t="s">
        <v>28</v>
      </c>
      <c r="C117" s="358" t="s">
        <v>332</v>
      </c>
      <c r="D117" s="359"/>
      <c r="E117" s="407" t="s">
        <v>333</v>
      </c>
      <c r="F117" s="408"/>
      <c r="G117" s="358" t="s">
        <v>334</v>
      </c>
      <c r="H117" s="359"/>
      <c r="I117" s="407" t="s">
        <v>335</v>
      </c>
      <c r="J117" s="408"/>
      <c r="K117" s="358" t="s">
        <v>336</v>
      </c>
      <c r="L117" s="359"/>
      <c r="M117" s="407" t="s">
        <v>478</v>
      </c>
      <c r="N117" s="408"/>
      <c r="O117" s="358" t="s">
        <v>340</v>
      </c>
      <c r="P117" s="359"/>
      <c r="Q117" s="407" t="s">
        <v>341</v>
      </c>
      <c r="R117" s="408"/>
      <c r="S117" s="358" t="s">
        <v>342</v>
      </c>
      <c r="T117" s="408"/>
      <c r="U117" s="68">
        <v>6</v>
      </c>
      <c r="V117" s="161">
        <v>0</v>
      </c>
      <c r="W117" s="68">
        <v>6</v>
      </c>
      <c r="X117" s="161">
        <v>0</v>
      </c>
      <c r="Y117" s="387">
        <v>6</v>
      </c>
    </row>
    <row r="118" spans="2:25" ht="14.25">
      <c r="B118" s="66" t="s">
        <v>230</v>
      </c>
      <c r="C118" s="105"/>
      <c r="D118" s="104"/>
      <c r="E118" s="102"/>
      <c r="F118" s="5"/>
      <c r="G118" s="105"/>
      <c r="H118" s="104"/>
      <c r="I118" s="6"/>
      <c r="J118" s="5"/>
      <c r="K118" s="105"/>
      <c r="L118" s="104"/>
      <c r="M118" s="3"/>
      <c r="N118" s="23"/>
      <c r="O118" s="16"/>
      <c r="P118" s="9"/>
      <c r="Q118" s="3"/>
      <c r="R118" s="23"/>
      <c r="S118" s="16"/>
      <c r="T118" s="23"/>
      <c r="U118" s="81">
        <v>1</v>
      </c>
      <c r="V118" s="82"/>
      <c r="W118" s="81">
        <v>1</v>
      </c>
      <c r="X118" s="82"/>
      <c r="Y118" s="387"/>
    </row>
    <row r="119" spans="2:25" ht="14.25">
      <c r="B119" s="66" t="s">
        <v>231</v>
      </c>
      <c r="C119" s="105"/>
      <c r="D119" s="104"/>
      <c r="E119" s="102"/>
      <c r="F119" s="5"/>
      <c r="G119" s="105"/>
      <c r="H119" s="104"/>
      <c r="I119" s="6"/>
      <c r="J119" s="5"/>
      <c r="K119" s="105"/>
      <c r="L119" s="104"/>
      <c r="M119" s="3"/>
      <c r="N119" s="23"/>
      <c r="O119" s="16"/>
      <c r="P119" s="9"/>
      <c r="Q119" s="3"/>
      <c r="R119" s="23"/>
      <c r="S119" s="16"/>
      <c r="T119" s="23"/>
      <c r="U119" s="72">
        <v>1</v>
      </c>
      <c r="V119" s="73"/>
      <c r="W119" s="72">
        <v>1</v>
      </c>
      <c r="X119" s="73"/>
      <c r="Y119" s="387"/>
    </row>
    <row r="120" spans="2:25" ht="14.25">
      <c r="B120" s="66" t="s">
        <v>232</v>
      </c>
      <c r="C120" s="105"/>
      <c r="D120" s="104"/>
      <c r="E120" s="102"/>
      <c r="F120" s="5"/>
      <c r="G120" s="105"/>
      <c r="H120" s="104"/>
      <c r="I120" s="6"/>
      <c r="J120" s="5"/>
      <c r="K120" s="103"/>
      <c r="L120" s="104"/>
      <c r="M120" s="3"/>
      <c r="N120" s="23"/>
      <c r="O120" s="16"/>
      <c r="P120" s="9"/>
      <c r="Q120" s="3"/>
      <c r="R120" s="23"/>
      <c r="S120" s="16"/>
      <c r="T120" s="23"/>
      <c r="U120" s="72">
        <v>2</v>
      </c>
      <c r="V120" s="73"/>
      <c r="W120" s="72">
        <v>2</v>
      </c>
      <c r="X120" s="73"/>
      <c r="Y120" s="387"/>
    </row>
    <row r="121" spans="2:25" ht="14.25">
      <c r="B121" s="66" t="s">
        <v>233</v>
      </c>
      <c r="C121" s="105"/>
      <c r="D121" s="104"/>
      <c r="E121" s="102"/>
      <c r="F121" s="5"/>
      <c r="G121" s="105"/>
      <c r="H121" s="104"/>
      <c r="I121" s="6"/>
      <c r="J121" s="5"/>
      <c r="K121" s="105"/>
      <c r="L121" s="104"/>
      <c r="M121" s="3"/>
      <c r="N121" s="23"/>
      <c r="O121" s="16"/>
      <c r="P121" s="9"/>
      <c r="Q121" s="3"/>
      <c r="R121" s="23"/>
      <c r="S121" s="16"/>
      <c r="T121" s="23"/>
      <c r="U121" s="72">
        <v>1</v>
      </c>
      <c r="V121" s="73"/>
      <c r="W121" s="72">
        <v>1</v>
      </c>
      <c r="X121" s="73"/>
      <c r="Y121" s="387"/>
    </row>
    <row r="122" spans="2:25" ht="15" thickBot="1">
      <c r="B122" s="67" t="s">
        <v>247</v>
      </c>
      <c r="C122" s="105"/>
      <c r="D122" s="104"/>
      <c r="E122" s="6"/>
      <c r="F122" s="5"/>
      <c r="G122" s="105"/>
      <c r="H122" s="104"/>
      <c r="I122" s="6"/>
      <c r="J122" s="5"/>
      <c r="K122" s="103"/>
      <c r="L122" s="104"/>
      <c r="M122" s="3"/>
      <c r="N122" s="23"/>
      <c r="O122" s="16"/>
      <c r="P122" s="9"/>
      <c r="Q122" s="3"/>
      <c r="R122" s="23"/>
      <c r="S122" s="16"/>
      <c r="T122" s="23"/>
      <c r="U122" s="72">
        <v>1</v>
      </c>
      <c r="V122" s="73"/>
      <c r="W122" s="72">
        <v>1</v>
      </c>
      <c r="X122" s="73"/>
      <c r="Y122" s="388"/>
    </row>
    <row r="123" spans="2:25" ht="14.25">
      <c r="B123" s="417" t="s">
        <v>29</v>
      </c>
      <c r="C123" s="399" t="s">
        <v>47</v>
      </c>
      <c r="D123" s="401" t="s">
        <v>48</v>
      </c>
      <c r="E123" s="403" t="s">
        <v>47</v>
      </c>
      <c r="F123" s="405" t="s">
        <v>48</v>
      </c>
      <c r="G123" s="399" t="s">
        <v>47</v>
      </c>
      <c r="H123" s="401" t="s">
        <v>48</v>
      </c>
      <c r="I123" s="403" t="s">
        <v>47</v>
      </c>
      <c r="J123" s="405" t="s">
        <v>48</v>
      </c>
      <c r="K123" s="399" t="s">
        <v>47</v>
      </c>
      <c r="L123" s="401" t="s">
        <v>48</v>
      </c>
      <c r="M123" s="403" t="s">
        <v>47</v>
      </c>
      <c r="N123" s="405" t="s">
        <v>48</v>
      </c>
      <c r="O123" s="399" t="s">
        <v>47</v>
      </c>
      <c r="P123" s="401" t="s">
        <v>48</v>
      </c>
      <c r="Q123" s="403" t="s">
        <v>47</v>
      </c>
      <c r="R123" s="405" t="s">
        <v>48</v>
      </c>
      <c r="S123" s="399" t="s">
        <v>47</v>
      </c>
      <c r="T123" s="405" t="s">
        <v>48</v>
      </c>
      <c r="U123" s="349" t="s">
        <v>50</v>
      </c>
      <c r="V123" s="350"/>
      <c r="W123" s="389" t="s">
        <v>404</v>
      </c>
      <c r="X123" s="390"/>
      <c r="Y123" s="391"/>
    </row>
    <row r="124" spans="2:25" ht="15" thickBot="1">
      <c r="B124" s="417"/>
      <c r="C124" s="414"/>
      <c r="D124" s="411"/>
      <c r="E124" s="412"/>
      <c r="F124" s="413"/>
      <c r="G124" s="414"/>
      <c r="H124" s="411"/>
      <c r="I124" s="412"/>
      <c r="J124" s="413"/>
      <c r="K124" s="414"/>
      <c r="L124" s="411"/>
      <c r="M124" s="412"/>
      <c r="N124" s="413"/>
      <c r="O124" s="414"/>
      <c r="P124" s="411"/>
      <c r="Q124" s="412"/>
      <c r="R124" s="413"/>
      <c r="S124" s="414"/>
      <c r="T124" s="413"/>
      <c r="U124" s="156" t="s">
        <v>47</v>
      </c>
      <c r="V124" s="157" t="s">
        <v>48</v>
      </c>
      <c r="W124" s="158" t="s">
        <v>47</v>
      </c>
      <c r="X124" s="159" t="s">
        <v>48</v>
      </c>
      <c r="Y124" s="163" t="s">
        <v>50</v>
      </c>
    </row>
    <row r="125" spans="2:25" ht="15" thickBot="1">
      <c r="B125" s="117" t="s">
        <v>30</v>
      </c>
      <c r="C125" s="407" t="s">
        <v>332</v>
      </c>
      <c r="D125" s="359"/>
      <c r="E125" s="407" t="s">
        <v>333</v>
      </c>
      <c r="F125" s="408"/>
      <c r="G125" s="358" t="s">
        <v>334</v>
      </c>
      <c r="H125" s="359"/>
      <c r="I125" s="407" t="s">
        <v>335</v>
      </c>
      <c r="J125" s="408"/>
      <c r="K125" s="358" t="s">
        <v>336</v>
      </c>
      <c r="L125" s="359"/>
      <c r="M125" s="407" t="s">
        <v>478</v>
      </c>
      <c r="N125" s="408"/>
      <c r="O125" s="358" t="s">
        <v>340</v>
      </c>
      <c r="P125" s="359"/>
      <c r="Q125" s="407" t="s">
        <v>341</v>
      </c>
      <c r="R125" s="408"/>
      <c r="S125" s="358" t="s">
        <v>342</v>
      </c>
      <c r="T125" s="408"/>
      <c r="U125" s="68">
        <v>12</v>
      </c>
      <c r="V125" s="161">
        <v>2</v>
      </c>
      <c r="W125" s="68">
        <v>12</v>
      </c>
      <c r="X125" s="161">
        <v>4</v>
      </c>
      <c r="Y125" s="386">
        <v>16</v>
      </c>
    </row>
    <row r="126" spans="2:25" ht="14.25">
      <c r="B126" s="119" t="s">
        <v>251</v>
      </c>
      <c r="C126" s="102"/>
      <c r="D126" s="104"/>
      <c r="E126" s="6"/>
      <c r="F126" s="5"/>
      <c r="G126" s="105"/>
      <c r="H126" s="104"/>
      <c r="I126" s="6"/>
      <c r="J126" s="5"/>
      <c r="K126" s="105"/>
      <c r="L126" s="104"/>
      <c r="M126" s="103"/>
      <c r="N126" s="23"/>
      <c r="O126" s="16"/>
      <c r="P126" s="9"/>
      <c r="Q126" s="29"/>
      <c r="R126" s="23"/>
      <c r="S126" s="16"/>
      <c r="T126" s="23"/>
      <c r="U126" s="81">
        <v>3</v>
      </c>
      <c r="V126" s="82"/>
      <c r="W126" s="81">
        <v>3</v>
      </c>
      <c r="X126" s="82"/>
      <c r="Y126" s="387"/>
    </row>
    <row r="127" spans="2:25" ht="14.25">
      <c r="B127" s="119" t="s">
        <v>485</v>
      </c>
      <c r="C127" s="133"/>
      <c r="D127" s="129"/>
      <c r="E127" s="130"/>
      <c r="F127" s="131"/>
      <c r="G127" s="132"/>
      <c r="H127" s="129"/>
      <c r="I127" s="130"/>
      <c r="J127" s="131"/>
      <c r="K127" s="132"/>
      <c r="L127" s="129"/>
      <c r="M127" s="103"/>
      <c r="N127" s="19"/>
      <c r="O127" s="13"/>
      <c r="P127" s="97"/>
      <c r="Q127" s="15"/>
      <c r="R127" s="19"/>
      <c r="S127" s="58"/>
      <c r="T127" s="19"/>
      <c r="U127" s="72">
        <v>3</v>
      </c>
      <c r="V127" s="73">
        <v>1</v>
      </c>
      <c r="W127" s="72">
        <v>3</v>
      </c>
      <c r="X127" s="73">
        <v>2</v>
      </c>
      <c r="Y127" s="387"/>
    </row>
    <row r="128" spans="2:25" ht="14.25">
      <c r="B128" s="119" t="s">
        <v>486</v>
      </c>
      <c r="C128" s="133"/>
      <c r="D128" s="129"/>
      <c r="E128" s="130"/>
      <c r="F128" s="131"/>
      <c r="G128" s="132"/>
      <c r="H128" s="129"/>
      <c r="I128" s="130"/>
      <c r="J128" s="131"/>
      <c r="K128" s="132"/>
      <c r="L128" s="129"/>
      <c r="M128" s="103"/>
      <c r="N128" s="19"/>
      <c r="O128" s="58"/>
      <c r="P128" s="14"/>
      <c r="Q128" s="15"/>
      <c r="R128" s="19"/>
      <c r="S128" s="13"/>
      <c r="T128" s="19"/>
      <c r="U128" s="72">
        <v>3</v>
      </c>
      <c r="V128" s="73"/>
      <c r="W128" s="72">
        <v>3</v>
      </c>
      <c r="X128" s="73"/>
      <c r="Y128" s="387"/>
    </row>
    <row r="129" spans="2:25" ht="14.25">
      <c r="B129" s="119" t="s">
        <v>495</v>
      </c>
      <c r="C129" s="142"/>
      <c r="D129" s="129"/>
      <c r="E129" s="130"/>
      <c r="F129" s="131"/>
      <c r="G129" s="132"/>
      <c r="H129" s="129"/>
      <c r="I129" s="130"/>
      <c r="J129" s="131"/>
      <c r="K129" s="132"/>
      <c r="L129" s="129"/>
      <c r="M129" s="142"/>
      <c r="N129" s="19"/>
      <c r="O129" s="13"/>
      <c r="P129" s="97"/>
      <c r="Q129" s="15"/>
      <c r="R129" s="19"/>
      <c r="S129" s="58"/>
      <c r="T129" s="19"/>
      <c r="U129" s="72">
        <v>1</v>
      </c>
      <c r="V129" s="73">
        <v>1</v>
      </c>
      <c r="W129" s="72">
        <v>1</v>
      </c>
      <c r="X129" s="73">
        <v>2</v>
      </c>
      <c r="Y129" s="387"/>
    </row>
    <row r="130" spans="2:25" ht="14.25">
      <c r="B130" s="119" t="s">
        <v>496</v>
      </c>
      <c r="C130" s="142"/>
      <c r="D130" s="129"/>
      <c r="E130" s="130"/>
      <c r="F130" s="131"/>
      <c r="G130" s="132"/>
      <c r="H130" s="129"/>
      <c r="I130" s="130"/>
      <c r="J130" s="131"/>
      <c r="K130" s="132"/>
      <c r="L130" s="129"/>
      <c r="M130" s="15"/>
      <c r="N130" s="19"/>
      <c r="O130" s="13"/>
      <c r="P130" s="14"/>
      <c r="Q130" s="15"/>
      <c r="R130" s="19"/>
      <c r="S130" s="58"/>
      <c r="T130" s="19"/>
      <c r="U130" s="72">
        <v>1</v>
      </c>
      <c r="V130" s="73"/>
      <c r="W130" s="72">
        <v>1</v>
      </c>
      <c r="X130" s="73"/>
      <c r="Y130" s="387"/>
    </row>
    <row r="131" spans="2:25" ht="15" thickBot="1">
      <c r="B131" s="120" t="s">
        <v>498</v>
      </c>
      <c r="C131" s="142"/>
      <c r="D131" s="129"/>
      <c r="E131" s="130"/>
      <c r="F131" s="131"/>
      <c r="G131" s="132"/>
      <c r="H131" s="129"/>
      <c r="I131" s="130"/>
      <c r="J131" s="131"/>
      <c r="K131" s="132"/>
      <c r="L131" s="129"/>
      <c r="M131" s="15"/>
      <c r="N131" s="19"/>
      <c r="O131" s="145"/>
      <c r="P131" s="14"/>
      <c r="Q131" s="15"/>
      <c r="R131" s="19"/>
      <c r="S131" s="13"/>
      <c r="T131" s="19"/>
      <c r="U131" s="74">
        <v>1</v>
      </c>
      <c r="V131" s="75"/>
      <c r="W131" s="74">
        <v>1</v>
      </c>
      <c r="X131" s="75"/>
      <c r="Y131" s="387"/>
    </row>
    <row r="132" spans="2:25" ht="15" thickBot="1">
      <c r="B132" s="141" t="s">
        <v>31</v>
      </c>
      <c r="C132" s="407" t="s">
        <v>332</v>
      </c>
      <c r="D132" s="359"/>
      <c r="E132" s="407" t="s">
        <v>333</v>
      </c>
      <c r="F132" s="408"/>
      <c r="G132" s="358" t="s">
        <v>334</v>
      </c>
      <c r="H132" s="359"/>
      <c r="I132" s="407" t="s">
        <v>335</v>
      </c>
      <c r="J132" s="408"/>
      <c r="K132" s="358" t="s">
        <v>336</v>
      </c>
      <c r="L132" s="359"/>
      <c r="M132" s="407" t="s">
        <v>478</v>
      </c>
      <c r="N132" s="408"/>
      <c r="O132" s="358" t="s">
        <v>340</v>
      </c>
      <c r="P132" s="359"/>
      <c r="Q132" s="407" t="s">
        <v>341</v>
      </c>
      <c r="R132" s="408"/>
      <c r="S132" s="358" t="s">
        <v>342</v>
      </c>
      <c r="T132" s="408"/>
      <c r="U132" s="68">
        <v>2</v>
      </c>
      <c r="V132" s="161">
        <v>0</v>
      </c>
      <c r="W132" s="68">
        <v>2</v>
      </c>
      <c r="X132" s="161">
        <v>0</v>
      </c>
      <c r="Y132" s="386">
        <v>2</v>
      </c>
    </row>
    <row r="133" spans="2:25" ht="14.25">
      <c r="B133" s="119" t="s">
        <v>262</v>
      </c>
      <c r="C133" s="6"/>
      <c r="D133" s="104"/>
      <c r="E133" s="102"/>
      <c r="F133" s="5"/>
      <c r="G133" s="105"/>
      <c r="H133" s="104"/>
      <c r="I133" s="6"/>
      <c r="J133" s="5"/>
      <c r="K133" s="105"/>
      <c r="L133" s="104"/>
      <c r="M133" s="3"/>
      <c r="N133" s="23"/>
      <c r="O133" s="16"/>
      <c r="P133" s="9"/>
      <c r="Q133" s="3"/>
      <c r="R133" s="23"/>
      <c r="S133" s="16"/>
      <c r="T133" s="23"/>
      <c r="U133" s="81">
        <v>1</v>
      </c>
      <c r="V133" s="82"/>
      <c r="W133" s="81">
        <v>1</v>
      </c>
      <c r="X133" s="82"/>
      <c r="Y133" s="387"/>
    </row>
    <row r="134" spans="2:25" ht="15" thickBot="1">
      <c r="B134" s="120" t="s">
        <v>492</v>
      </c>
      <c r="C134" s="130"/>
      <c r="D134" s="129"/>
      <c r="E134" s="142"/>
      <c r="F134" s="131"/>
      <c r="G134" s="132"/>
      <c r="H134" s="129"/>
      <c r="I134" s="130"/>
      <c r="J134" s="131"/>
      <c r="K134" s="132"/>
      <c r="L134" s="129"/>
      <c r="M134" s="15"/>
      <c r="N134" s="19"/>
      <c r="O134" s="13"/>
      <c r="P134" s="14"/>
      <c r="Q134" s="15"/>
      <c r="R134" s="19"/>
      <c r="S134" s="58"/>
      <c r="T134" s="19"/>
      <c r="U134" s="74">
        <v>1</v>
      </c>
      <c r="V134" s="75"/>
      <c r="W134" s="74">
        <v>1</v>
      </c>
      <c r="X134" s="75"/>
      <c r="Y134" s="388"/>
    </row>
    <row r="135" spans="2:25" ht="15" thickBot="1">
      <c r="B135" s="141" t="s">
        <v>32</v>
      </c>
      <c r="C135" s="358" t="s">
        <v>332</v>
      </c>
      <c r="D135" s="359"/>
      <c r="E135" s="407" t="s">
        <v>333</v>
      </c>
      <c r="F135" s="408"/>
      <c r="G135" s="358" t="s">
        <v>334</v>
      </c>
      <c r="H135" s="359"/>
      <c r="I135" s="407" t="s">
        <v>335</v>
      </c>
      <c r="J135" s="408"/>
      <c r="K135" s="358" t="s">
        <v>336</v>
      </c>
      <c r="L135" s="359"/>
      <c r="M135" s="407" t="s">
        <v>478</v>
      </c>
      <c r="N135" s="408"/>
      <c r="O135" s="358" t="s">
        <v>340</v>
      </c>
      <c r="P135" s="359"/>
      <c r="Q135" s="407" t="s">
        <v>341</v>
      </c>
      <c r="R135" s="408"/>
      <c r="S135" s="358" t="s">
        <v>342</v>
      </c>
      <c r="T135" s="408"/>
      <c r="U135" s="68">
        <v>7</v>
      </c>
      <c r="V135" s="161">
        <v>2</v>
      </c>
      <c r="W135" s="68">
        <v>7</v>
      </c>
      <c r="X135" s="161">
        <v>4</v>
      </c>
      <c r="Y135" s="387">
        <v>13</v>
      </c>
    </row>
    <row r="136" spans="2:25" ht="14.25">
      <c r="B136" s="119" t="s">
        <v>252</v>
      </c>
      <c r="C136" s="103"/>
      <c r="D136" s="108"/>
      <c r="E136" s="6"/>
      <c r="F136" s="5"/>
      <c r="G136" s="105"/>
      <c r="H136" s="104"/>
      <c r="I136" s="6"/>
      <c r="J136" s="5"/>
      <c r="K136" s="105"/>
      <c r="L136" s="104"/>
      <c r="M136" s="3"/>
      <c r="N136" s="23"/>
      <c r="O136" s="16"/>
      <c r="P136" s="9"/>
      <c r="Q136" s="3"/>
      <c r="R136" s="23"/>
      <c r="S136" s="16"/>
      <c r="T136" s="23"/>
      <c r="U136" s="81">
        <v>1</v>
      </c>
      <c r="V136" s="82">
        <v>1</v>
      </c>
      <c r="W136" s="81">
        <v>1</v>
      </c>
      <c r="X136" s="82">
        <v>2</v>
      </c>
      <c r="Y136" s="387"/>
    </row>
    <row r="137" spans="2:25" ht="14.25">
      <c r="B137" s="119" t="s">
        <v>253</v>
      </c>
      <c r="C137" s="103"/>
      <c r="D137" s="104"/>
      <c r="E137" s="6"/>
      <c r="F137" s="5"/>
      <c r="G137" s="105"/>
      <c r="H137" s="104"/>
      <c r="I137" s="6"/>
      <c r="J137" s="5"/>
      <c r="K137" s="105"/>
      <c r="L137" s="104"/>
      <c r="M137" s="3"/>
      <c r="N137" s="23"/>
      <c r="O137" s="16"/>
      <c r="P137" s="9"/>
      <c r="Q137" s="3"/>
      <c r="R137" s="23"/>
      <c r="S137" s="16"/>
      <c r="T137" s="23"/>
      <c r="U137" s="72">
        <v>1</v>
      </c>
      <c r="V137" s="73"/>
      <c r="W137" s="72">
        <v>1</v>
      </c>
      <c r="X137" s="73"/>
      <c r="Y137" s="387"/>
    </row>
    <row r="138" spans="2:25" ht="14.25">
      <c r="B138" s="119" t="s">
        <v>266</v>
      </c>
      <c r="C138" s="105"/>
      <c r="D138" s="104"/>
      <c r="E138" s="102"/>
      <c r="F138" s="5"/>
      <c r="G138" s="105"/>
      <c r="H138" s="104"/>
      <c r="I138" s="6"/>
      <c r="J138" s="5"/>
      <c r="K138" s="103"/>
      <c r="L138" s="104"/>
      <c r="M138" s="3"/>
      <c r="N138" s="23"/>
      <c r="O138" s="16"/>
      <c r="P138" s="9"/>
      <c r="Q138" s="3"/>
      <c r="R138" s="23"/>
      <c r="S138" s="16"/>
      <c r="T138" s="23"/>
      <c r="U138" s="72">
        <v>2</v>
      </c>
      <c r="V138" s="73"/>
      <c r="W138" s="72">
        <v>2</v>
      </c>
      <c r="X138" s="73"/>
      <c r="Y138" s="387"/>
    </row>
    <row r="139" spans="2:25" ht="14.25">
      <c r="B139" s="119" t="s">
        <v>274</v>
      </c>
      <c r="C139" s="105"/>
      <c r="D139" s="104"/>
      <c r="E139" s="6"/>
      <c r="F139" s="5"/>
      <c r="G139" s="105"/>
      <c r="H139" s="104"/>
      <c r="I139" s="102"/>
      <c r="J139" s="5"/>
      <c r="K139" s="105"/>
      <c r="L139" s="104"/>
      <c r="M139" s="3"/>
      <c r="N139" s="23"/>
      <c r="O139" s="16"/>
      <c r="P139" s="9"/>
      <c r="Q139" s="3"/>
      <c r="R139" s="23"/>
      <c r="S139" s="16"/>
      <c r="T139" s="23"/>
      <c r="U139" s="72">
        <v>1</v>
      </c>
      <c r="V139" s="73"/>
      <c r="W139" s="72">
        <v>1</v>
      </c>
      <c r="X139" s="73"/>
      <c r="Y139" s="387"/>
    </row>
    <row r="140" spans="2:25" ht="14.25">
      <c r="B140" s="119" t="s">
        <v>275</v>
      </c>
      <c r="C140" s="105"/>
      <c r="D140" s="104"/>
      <c r="E140" s="6"/>
      <c r="F140" s="5"/>
      <c r="G140" s="105"/>
      <c r="H140" s="104"/>
      <c r="I140" s="102"/>
      <c r="J140" s="5"/>
      <c r="K140" s="105"/>
      <c r="L140" s="104"/>
      <c r="M140" s="3"/>
      <c r="N140" s="23"/>
      <c r="O140" s="16"/>
      <c r="P140" s="9"/>
      <c r="Q140" s="3"/>
      <c r="R140" s="23"/>
      <c r="S140" s="16"/>
      <c r="T140" s="23"/>
      <c r="U140" s="72">
        <v>1</v>
      </c>
      <c r="V140" s="73"/>
      <c r="W140" s="72">
        <v>1</v>
      </c>
      <c r="X140" s="73"/>
      <c r="Y140" s="387"/>
    </row>
    <row r="141" spans="2:25" ht="15" thickBot="1">
      <c r="B141" s="120" t="s">
        <v>276</v>
      </c>
      <c r="C141" s="105"/>
      <c r="D141" s="104"/>
      <c r="E141" s="6"/>
      <c r="F141" s="5"/>
      <c r="G141" s="105"/>
      <c r="H141" s="104"/>
      <c r="I141" s="102"/>
      <c r="J141" s="109"/>
      <c r="K141" s="105"/>
      <c r="L141" s="104"/>
      <c r="M141" s="3"/>
      <c r="N141" s="23"/>
      <c r="O141" s="16"/>
      <c r="P141" s="9"/>
      <c r="Q141" s="3"/>
      <c r="R141" s="23"/>
      <c r="S141" s="16"/>
      <c r="T141" s="23"/>
      <c r="U141" s="74">
        <v>1</v>
      </c>
      <c r="V141" s="75">
        <v>1</v>
      </c>
      <c r="W141" s="74">
        <v>1</v>
      </c>
      <c r="X141" s="75">
        <v>2</v>
      </c>
      <c r="Y141" s="387"/>
    </row>
    <row r="142" spans="2:25" ht="15" thickBot="1">
      <c r="B142" s="114" t="s">
        <v>33</v>
      </c>
      <c r="C142" s="358" t="s">
        <v>332</v>
      </c>
      <c r="D142" s="359"/>
      <c r="E142" s="407" t="s">
        <v>333</v>
      </c>
      <c r="F142" s="408"/>
      <c r="G142" s="358" t="s">
        <v>334</v>
      </c>
      <c r="H142" s="359"/>
      <c r="I142" s="407" t="s">
        <v>335</v>
      </c>
      <c r="J142" s="408"/>
      <c r="K142" s="358" t="s">
        <v>336</v>
      </c>
      <c r="L142" s="359"/>
      <c r="M142" s="407" t="s">
        <v>478</v>
      </c>
      <c r="N142" s="408"/>
      <c r="O142" s="358" t="s">
        <v>340</v>
      </c>
      <c r="P142" s="359"/>
      <c r="Q142" s="407" t="s">
        <v>341</v>
      </c>
      <c r="R142" s="408"/>
      <c r="S142" s="358" t="s">
        <v>342</v>
      </c>
      <c r="T142" s="408"/>
      <c r="U142" s="68">
        <v>1</v>
      </c>
      <c r="V142" s="161">
        <v>0</v>
      </c>
      <c r="W142" s="68">
        <v>1</v>
      </c>
      <c r="X142" s="161">
        <v>0</v>
      </c>
      <c r="Y142" s="386">
        <v>1</v>
      </c>
    </row>
    <row r="143" spans="2:25" ht="14.25">
      <c r="B143" s="112" t="s">
        <v>260</v>
      </c>
      <c r="C143" s="105"/>
      <c r="D143" s="104"/>
      <c r="E143" s="6"/>
      <c r="F143" s="5"/>
      <c r="G143" s="105"/>
      <c r="H143" s="104"/>
      <c r="I143" s="102"/>
      <c r="J143" s="5"/>
      <c r="K143" s="105"/>
      <c r="L143" s="104"/>
      <c r="M143" s="3"/>
      <c r="N143" s="23"/>
      <c r="O143" s="16"/>
      <c r="P143" s="9"/>
      <c r="Q143" s="3"/>
      <c r="R143" s="23"/>
      <c r="S143" s="16"/>
      <c r="T143" s="23"/>
      <c r="U143" s="81">
        <v>1</v>
      </c>
      <c r="V143" s="82"/>
      <c r="W143" s="81">
        <v>1</v>
      </c>
      <c r="X143" s="82"/>
      <c r="Y143" s="387"/>
    </row>
    <row r="144" spans="2:25" ht="15" thickBot="1">
      <c r="B144" s="127" t="s">
        <v>277</v>
      </c>
      <c r="C144" s="105"/>
      <c r="D144" s="104"/>
      <c r="E144" s="6"/>
      <c r="F144" s="5"/>
      <c r="G144" s="105"/>
      <c r="H144" s="104"/>
      <c r="I144" s="102"/>
      <c r="J144" s="5"/>
      <c r="K144" s="105"/>
      <c r="L144" s="104"/>
      <c r="M144" s="3"/>
      <c r="N144" s="23"/>
      <c r="O144" s="16"/>
      <c r="P144" s="9"/>
      <c r="Q144" s="3"/>
      <c r="R144" s="23"/>
      <c r="S144" s="16"/>
      <c r="T144" s="23"/>
      <c r="U144" s="74">
        <v>1</v>
      </c>
      <c r="V144" s="75"/>
      <c r="W144" s="74">
        <v>1</v>
      </c>
      <c r="X144" s="75"/>
      <c r="Y144" s="388"/>
    </row>
    <row r="145" spans="2:25" ht="15" thickBot="1">
      <c r="B145" s="117" t="s">
        <v>34</v>
      </c>
      <c r="C145" s="358" t="s">
        <v>332</v>
      </c>
      <c r="D145" s="359"/>
      <c r="E145" s="407" t="s">
        <v>333</v>
      </c>
      <c r="F145" s="408"/>
      <c r="G145" s="358" t="s">
        <v>334</v>
      </c>
      <c r="H145" s="359"/>
      <c r="I145" s="407" t="s">
        <v>335</v>
      </c>
      <c r="J145" s="408"/>
      <c r="K145" s="358" t="s">
        <v>336</v>
      </c>
      <c r="L145" s="359"/>
      <c r="M145" s="407" t="s">
        <v>478</v>
      </c>
      <c r="N145" s="408"/>
      <c r="O145" s="358" t="s">
        <v>340</v>
      </c>
      <c r="P145" s="359"/>
      <c r="Q145" s="407" t="s">
        <v>341</v>
      </c>
      <c r="R145" s="408"/>
      <c r="S145" s="358" t="s">
        <v>342</v>
      </c>
      <c r="T145" s="408"/>
      <c r="U145" s="68">
        <v>1</v>
      </c>
      <c r="V145" s="161">
        <v>0</v>
      </c>
      <c r="W145" s="68">
        <v>1</v>
      </c>
      <c r="X145" s="161">
        <v>0</v>
      </c>
      <c r="Y145" s="387">
        <v>1</v>
      </c>
    </row>
    <row r="146" spans="2:25" ht="15" thickBot="1">
      <c r="B146" s="120" t="s">
        <v>265</v>
      </c>
      <c r="C146" s="105"/>
      <c r="D146" s="104"/>
      <c r="E146" s="102"/>
      <c r="F146" s="5"/>
      <c r="G146" s="105"/>
      <c r="H146" s="104"/>
      <c r="I146" s="6"/>
      <c r="J146" s="5"/>
      <c r="K146" s="105"/>
      <c r="L146" s="104"/>
      <c r="M146" s="3"/>
      <c r="N146" s="23"/>
      <c r="O146" s="16"/>
      <c r="P146" s="9"/>
      <c r="Q146" s="3"/>
      <c r="R146" s="23"/>
      <c r="S146" s="16"/>
      <c r="T146" s="23"/>
      <c r="U146" s="81">
        <v>1</v>
      </c>
      <c r="V146" s="82"/>
      <c r="W146" s="81">
        <v>1</v>
      </c>
      <c r="X146" s="82"/>
      <c r="Y146" s="388"/>
    </row>
    <row r="147" spans="2:25" ht="14.25">
      <c r="B147" s="417" t="s">
        <v>35</v>
      </c>
      <c r="C147" s="399" t="s">
        <v>47</v>
      </c>
      <c r="D147" s="401" t="s">
        <v>48</v>
      </c>
      <c r="E147" s="403" t="s">
        <v>47</v>
      </c>
      <c r="F147" s="405" t="s">
        <v>48</v>
      </c>
      <c r="G147" s="399" t="s">
        <v>47</v>
      </c>
      <c r="H147" s="401" t="s">
        <v>48</v>
      </c>
      <c r="I147" s="403" t="s">
        <v>47</v>
      </c>
      <c r="J147" s="405" t="s">
        <v>48</v>
      </c>
      <c r="K147" s="399" t="s">
        <v>47</v>
      </c>
      <c r="L147" s="401" t="s">
        <v>48</v>
      </c>
      <c r="M147" s="403" t="s">
        <v>47</v>
      </c>
      <c r="N147" s="405" t="s">
        <v>48</v>
      </c>
      <c r="O147" s="399" t="s">
        <v>47</v>
      </c>
      <c r="P147" s="401" t="s">
        <v>48</v>
      </c>
      <c r="Q147" s="403" t="s">
        <v>47</v>
      </c>
      <c r="R147" s="405" t="s">
        <v>48</v>
      </c>
      <c r="S147" s="399" t="s">
        <v>47</v>
      </c>
      <c r="T147" s="405" t="s">
        <v>48</v>
      </c>
      <c r="U147" s="349" t="s">
        <v>50</v>
      </c>
      <c r="V147" s="350"/>
      <c r="W147" s="389" t="s">
        <v>404</v>
      </c>
      <c r="X147" s="390"/>
      <c r="Y147" s="391"/>
    </row>
    <row r="148" spans="2:25" ht="15" thickBot="1">
      <c r="B148" s="417"/>
      <c r="C148" s="414"/>
      <c r="D148" s="411"/>
      <c r="E148" s="412"/>
      <c r="F148" s="413"/>
      <c r="G148" s="414"/>
      <c r="H148" s="411"/>
      <c r="I148" s="412"/>
      <c r="J148" s="413"/>
      <c r="K148" s="414"/>
      <c r="L148" s="411"/>
      <c r="M148" s="412"/>
      <c r="N148" s="413"/>
      <c r="O148" s="414"/>
      <c r="P148" s="411"/>
      <c r="Q148" s="412"/>
      <c r="R148" s="413"/>
      <c r="S148" s="414"/>
      <c r="T148" s="413"/>
      <c r="U148" s="156" t="s">
        <v>47</v>
      </c>
      <c r="V148" s="157" t="s">
        <v>48</v>
      </c>
      <c r="W148" s="158" t="s">
        <v>47</v>
      </c>
      <c r="X148" s="159" t="s">
        <v>48</v>
      </c>
      <c r="Y148" s="163" t="s">
        <v>50</v>
      </c>
    </row>
    <row r="149" spans="2:25" ht="15" thickBot="1">
      <c r="B149" s="117" t="s">
        <v>36</v>
      </c>
      <c r="C149" s="358" t="s">
        <v>332</v>
      </c>
      <c r="D149" s="359"/>
      <c r="E149" s="407" t="s">
        <v>333</v>
      </c>
      <c r="F149" s="408"/>
      <c r="G149" s="358" t="s">
        <v>334</v>
      </c>
      <c r="H149" s="359"/>
      <c r="I149" s="407" t="s">
        <v>335</v>
      </c>
      <c r="J149" s="408"/>
      <c r="K149" s="358" t="s">
        <v>336</v>
      </c>
      <c r="L149" s="359"/>
      <c r="M149" s="407" t="s">
        <v>478</v>
      </c>
      <c r="N149" s="408"/>
      <c r="O149" s="358" t="s">
        <v>340</v>
      </c>
      <c r="P149" s="359"/>
      <c r="Q149" s="407" t="s">
        <v>341</v>
      </c>
      <c r="R149" s="408"/>
      <c r="S149" s="358" t="s">
        <v>342</v>
      </c>
      <c r="T149" s="408"/>
      <c r="U149" s="68">
        <v>11</v>
      </c>
      <c r="V149" s="161">
        <v>2</v>
      </c>
      <c r="W149" s="68">
        <v>11</v>
      </c>
      <c r="X149" s="161">
        <v>4</v>
      </c>
      <c r="Y149" s="386">
        <v>15</v>
      </c>
    </row>
    <row r="150" spans="2:25" ht="14.25">
      <c r="B150" s="119" t="s">
        <v>292</v>
      </c>
      <c r="C150" s="103"/>
      <c r="D150" s="104"/>
      <c r="E150" s="6"/>
      <c r="F150" s="5"/>
      <c r="G150" s="103"/>
      <c r="H150" s="104"/>
      <c r="I150" s="6"/>
      <c r="J150" s="5"/>
      <c r="K150" s="105"/>
      <c r="L150" s="104"/>
      <c r="M150" s="102"/>
      <c r="N150" s="109"/>
      <c r="O150" s="16"/>
      <c r="P150" s="9"/>
      <c r="Q150" s="3"/>
      <c r="R150" s="23"/>
      <c r="S150" s="16"/>
      <c r="T150" s="23"/>
      <c r="U150" s="81">
        <v>3</v>
      </c>
      <c r="V150" s="82">
        <v>1</v>
      </c>
      <c r="W150" s="81">
        <v>3</v>
      </c>
      <c r="X150" s="82">
        <v>2</v>
      </c>
      <c r="Y150" s="387"/>
    </row>
    <row r="151" spans="2:25" ht="14.25">
      <c r="B151" s="119" t="s">
        <v>301</v>
      </c>
      <c r="C151" s="105"/>
      <c r="D151" s="104"/>
      <c r="E151" s="102"/>
      <c r="F151" s="5"/>
      <c r="G151" s="105"/>
      <c r="H151" s="104"/>
      <c r="I151" s="6"/>
      <c r="J151" s="5"/>
      <c r="K151" s="105"/>
      <c r="L151" s="104"/>
      <c r="M151" s="3"/>
      <c r="N151" s="23"/>
      <c r="O151" s="16"/>
      <c r="P151" s="9"/>
      <c r="Q151" s="3"/>
      <c r="R151" s="23"/>
      <c r="S151" s="16"/>
      <c r="T151" s="23"/>
      <c r="U151" s="72">
        <v>1</v>
      </c>
      <c r="V151" s="73"/>
      <c r="W151" s="72">
        <v>1</v>
      </c>
      <c r="X151" s="73"/>
      <c r="Y151" s="387"/>
    </row>
    <row r="152" spans="2:25" ht="14.25">
      <c r="B152" s="119" t="s">
        <v>300</v>
      </c>
      <c r="C152" s="105"/>
      <c r="D152" s="104"/>
      <c r="E152" s="102"/>
      <c r="F152" s="5"/>
      <c r="G152" s="105"/>
      <c r="H152" s="104"/>
      <c r="I152" s="6"/>
      <c r="J152" s="5"/>
      <c r="K152" s="105"/>
      <c r="L152" s="104"/>
      <c r="M152" s="3"/>
      <c r="N152" s="23"/>
      <c r="O152" s="16"/>
      <c r="P152" s="9"/>
      <c r="Q152" s="3"/>
      <c r="R152" s="23"/>
      <c r="S152" s="16"/>
      <c r="T152" s="23"/>
      <c r="U152" s="72">
        <v>1</v>
      </c>
      <c r="V152" s="73"/>
      <c r="W152" s="72">
        <v>1</v>
      </c>
      <c r="X152" s="73"/>
      <c r="Y152" s="387"/>
    </row>
    <row r="153" spans="2:25" ht="14.25">
      <c r="B153" s="119" t="s">
        <v>302</v>
      </c>
      <c r="C153" s="105"/>
      <c r="D153" s="104"/>
      <c r="E153" s="102"/>
      <c r="F153" s="5"/>
      <c r="G153" s="105"/>
      <c r="H153" s="104"/>
      <c r="I153" s="6"/>
      <c r="J153" s="5"/>
      <c r="K153" s="105"/>
      <c r="L153" s="104"/>
      <c r="M153" s="102"/>
      <c r="N153" s="23"/>
      <c r="O153" s="16"/>
      <c r="P153" s="9"/>
      <c r="Q153" s="3"/>
      <c r="R153" s="23"/>
      <c r="S153" s="16"/>
      <c r="T153" s="23"/>
      <c r="U153" s="72">
        <v>2</v>
      </c>
      <c r="V153" s="73"/>
      <c r="W153" s="72">
        <v>2</v>
      </c>
      <c r="X153" s="73"/>
      <c r="Y153" s="387"/>
    </row>
    <row r="154" spans="2:25" ht="14.25">
      <c r="B154" s="119" t="s">
        <v>306</v>
      </c>
      <c r="C154" s="105"/>
      <c r="D154" s="104"/>
      <c r="E154" s="102"/>
      <c r="F154" s="5"/>
      <c r="G154" s="105"/>
      <c r="H154" s="104"/>
      <c r="I154" s="6"/>
      <c r="J154" s="5"/>
      <c r="K154" s="105"/>
      <c r="L154" s="104"/>
      <c r="M154" s="3"/>
      <c r="N154" s="23"/>
      <c r="O154" s="16"/>
      <c r="P154" s="9"/>
      <c r="Q154" s="3"/>
      <c r="R154" s="23"/>
      <c r="S154" s="16"/>
      <c r="T154" s="23"/>
      <c r="U154" s="72">
        <v>1</v>
      </c>
      <c r="V154" s="73"/>
      <c r="W154" s="72">
        <v>1</v>
      </c>
      <c r="X154" s="73"/>
      <c r="Y154" s="387"/>
    </row>
    <row r="155" spans="2:25" ht="15" thickBot="1">
      <c r="B155" s="121" t="s">
        <v>307</v>
      </c>
      <c r="C155" s="105"/>
      <c r="D155" s="104"/>
      <c r="E155" s="102"/>
      <c r="F155" s="5"/>
      <c r="G155" s="105"/>
      <c r="H155" s="104"/>
      <c r="I155" s="6"/>
      <c r="J155" s="5"/>
      <c r="K155" s="103"/>
      <c r="L155" s="104"/>
      <c r="M155" s="102"/>
      <c r="N155" s="109"/>
      <c r="O155" s="16"/>
      <c r="P155" s="9"/>
      <c r="Q155" s="3"/>
      <c r="R155" s="23"/>
      <c r="S155" s="16"/>
      <c r="T155" s="23"/>
      <c r="U155" s="74">
        <v>3</v>
      </c>
      <c r="V155" s="75">
        <v>1</v>
      </c>
      <c r="W155" s="74">
        <v>3</v>
      </c>
      <c r="X155" s="75">
        <v>2</v>
      </c>
      <c r="Y155" s="387"/>
    </row>
    <row r="156" spans="2:25" ht="15" thickBot="1">
      <c r="B156" s="117" t="s">
        <v>37</v>
      </c>
      <c r="C156" s="407" t="s">
        <v>332</v>
      </c>
      <c r="D156" s="359"/>
      <c r="E156" s="407" t="s">
        <v>333</v>
      </c>
      <c r="F156" s="408"/>
      <c r="G156" s="358" t="s">
        <v>334</v>
      </c>
      <c r="H156" s="359"/>
      <c r="I156" s="407" t="s">
        <v>335</v>
      </c>
      <c r="J156" s="408"/>
      <c r="K156" s="358" t="s">
        <v>336</v>
      </c>
      <c r="L156" s="359"/>
      <c r="M156" s="407" t="s">
        <v>478</v>
      </c>
      <c r="N156" s="408"/>
      <c r="O156" s="358" t="s">
        <v>340</v>
      </c>
      <c r="P156" s="359"/>
      <c r="Q156" s="407" t="s">
        <v>341</v>
      </c>
      <c r="R156" s="408"/>
      <c r="S156" s="358" t="s">
        <v>342</v>
      </c>
      <c r="T156" s="408"/>
      <c r="U156" s="68">
        <v>9</v>
      </c>
      <c r="V156" s="161">
        <v>1</v>
      </c>
      <c r="W156" s="68">
        <v>9</v>
      </c>
      <c r="X156" s="161">
        <v>2</v>
      </c>
      <c r="Y156" s="386">
        <v>11</v>
      </c>
    </row>
    <row r="157" spans="2:25" ht="14.25">
      <c r="B157" s="119" t="s">
        <v>285</v>
      </c>
      <c r="C157" s="102"/>
      <c r="D157" s="104"/>
      <c r="E157" s="6"/>
      <c r="F157" s="5"/>
      <c r="G157" s="105"/>
      <c r="H157" s="104"/>
      <c r="I157" s="6"/>
      <c r="J157" s="5"/>
      <c r="K157" s="105"/>
      <c r="L157" s="104"/>
      <c r="M157" s="3"/>
      <c r="N157" s="23"/>
      <c r="O157" s="8"/>
      <c r="P157" s="17"/>
      <c r="Q157" s="3"/>
      <c r="R157" s="23"/>
      <c r="S157" s="16"/>
      <c r="T157" s="23"/>
      <c r="U157" s="81">
        <v>2</v>
      </c>
      <c r="V157" s="82">
        <v>1</v>
      </c>
      <c r="W157" s="81">
        <v>2</v>
      </c>
      <c r="X157" s="82">
        <v>2</v>
      </c>
      <c r="Y157" s="387"/>
    </row>
    <row r="158" spans="2:25" ht="14.25">
      <c r="B158" s="119" t="s">
        <v>286</v>
      </c>
      <c r="C158" s="102"/>
      <c r="D158" s="104"/>
      <c r="E158" s="6"/>
      <c r="F158" s="5"/>
      <c r="G158" s="105"/>
      <c r="H158" s="104"/>
      <c r="I158" s="6"/>
      <c r="J158" s="5"/>
      <c r="K158" s="105"/>
      <c r="L158" s="104"/>
      <c r="M158" s="3"/>
      <c r="N158" s="23"/>
      <c r="O158" s="16"/>
      <c r="P158" s="9"/>
      <c r="Q158" s="3"/>
      <c r="R158" s="23"/>
      <c r="S158" s="16"/>
      <c r="T158" s="23"/>
      <c r="U158" s="72">
        <v>1</v>
      </c>
      <c r="V158" s="73"/>
      <c r="W158" s="72">
        <v>1</v>
      </c>
      <c r="X158" s="73"/>
      <c r="Y158" s="387"/>
    </row>
    <row r="159" spans="2:25" ht="14.25">
      <c r="B159" s="119" t="s">
        <v>287</v>
      </c>
      <c r="C159" s="102"/>
      <c r="D159" s="104"/>
      <c r="E159" s="6"/>
      <c r="F159" s="5"/>
      <c r="G159" s="105"/>
      <c r="H159" s="104"/>
      <c r="I159" s="6"/>
      <c r="J159" s="5"/>
      <c r="K159" s="103"/>
      <c r="L159" s="104"/>
      <c r="M159" s="3"/>
      <c r="N159" s="23"/>
      <c r="O159" s="16"/>
      <c r="P159" s="9"/>
      <c r="Q159" s="3"/>
      <c r="R159" s="23"/>
      <c r="S159" s="16"/>
      <c r="T159" s="23"/>
      <c r="U159" s="72">
        <v>2</v>
      </c>
      <c r="V159" s="73"/>
      <c r="W159" s="72">
        <v>2</v>
      </c>
      <c r="X159" s="73"/>
      <c r="Y159" s="387"/>
    </row>
    <row r="160" spans="2:25" ht="14.25">
      <c r="B160" s="119" t="s">
        <v>288</v>
      </c>
      <c r="C160" s="102"/>
      <c r="D160" s="104"/>
      <c r="E160" s="6"/>
      <c r="F160" s="5"/>
      <c r="G160" s="105"/>
      <c r="H160" s="104"/>
      <c r="I160" s="6"/>
      <c r="J160" s="5"/>
      <c r="K160" s="105"/>
      <c r="L160" s="104"/>
      <c r="M160" s="3"/>
      <c r="N160" s="23"/>
      <c r="O160" s="16"/>
      <c r="P160" s="9"/>
      <c r="Q160" s="3"/>
      <c r="R160" s="23"/>
      <c r="S160" s="16"/>
      <c r="T160" s="23"/>
      <c r="U160" s="72">
        <v>1</v>
      </c>
      <c r="V160" s="73"/>
      <c r="W160" s="72">
        <v>1</v>
      </c>
      <c r="X160" s="73"/>
      <c r="Y160" s="387"/>
    </row>
    <row r="161" spans="2:25" ht="14.25">
      <c r="B161" s="119" t="s">
        <v>289</v>
      </c>
      <c r="C161" s="102"/>
      <c r="D161" s="104"/>
      <c r="E161" s="6"/>
      <c r="F161" s="5"/>
      <c r="G161" s="105"/>
      <c r="H161" s="104"/>
      <c r="I161" s="6"/>
      <c r="J161" s="5"/>
      <c r="K161" s="105"/>
      <c r="L161" s="104"/>
      <c r="M161" s="3"/>
      <c r="N161" s="23"/>
      <c r="O161" s="16"/>
      <c r="P161" s="9"/>
      <c r="Q161" s="3"/>
      <c r="R161" s="23"/>
      <c r="S161" s="16"/>
      <c r="T161" s="23"/>
      <c r="U161" s="72">
        <v>1</v>
      </c>
      <c r="V161" s="73"/>
      <c r="W161" s="72">
        <v>1</v>
      </c>
      <c r="X161" s="73"/>
      <c r="Y161" s="387"/>
    </row>
    <row r="162" spans="2:25" ht="14.25">
      <c r="B162" s="119" t="s">
        <v>290</v>
      </c>
      <c r="C162" s="102"/>
      <c r="D162" s="104"/>
      <c r="E162" s="6"/>
      <c r="F162" s="5"/>
      <c r="G162" s="105"/>
      <c r="H162" s="104"/>
      <c r="I162" s="6"/>
      <c r="J162" s="5"/>
      <c r="K162" s="105"/>
      <c r="L162" s="104"/>
      <c r="M162" s="3"/>
      <c r="N162" s="23"/>
      <c r="O162" s="16"/>
      <c r="P162" s="9"/>
      <c r="Q162" s="3"/>
      <c r="R162" s="23"/>
      <c r="S162" s="16"/>
      <c r="T162" s="23"/>
      <c r="U162" s="72">
        <v>1</v>
      </c>
      <c r="V162" s="73"/>
      <c r="W162" s="72">
        <v>1</v>
      </c>
      <c r="X162" s="73"/>
      <c r="Y162" s="387"/>
    </row>
    <row r="163" spans="2:25" ht="15" thickBot="1">
      <c r="B163" s="120" t="s">
        <v>497</v>
      </c>
      <c r="C163" s="142"/>
      <c r="D163" s="129"/>
      <c r="E163" s="130"/>
      <c r="F163" s="131"/>
      <c r="G163" s="132"/>
      <c r="H163" s="129"/>
      <c r="I163" s="130"/>
      <c r="J163" s="131"/>
      <c r="K163" s="132"/>
      <c r="L163" s="129"/>
      <c r="M163" s="15"/>
      <c r="N163" s="19"/>
      <c r="O163" s="58"/>
      <c r="P163" s="14"/>
      <c r="Q163" s="31"/>
      <c r="R163" s="19"/>
      <c r="S163" s="58"/>
      <c r="T163" s="19"/>
      <c r="U163" s="74">
        <v>1</v>
      </c>
      <c r="V163" s="75"/>
      <c r="W163" s="74">
        <v>1</v>
      </c>
      <c r="X163" s="75"/>
      <c r="Y163" s="388"/>
    </row>
    <row r="164" spans="2:25" ht="15" thickBot="1">
      <c r="B164" s="141" t="s">
        <v>38</v>
      </c>
      <c r="C164" s="358" t="s">
        <v>332</v>
      </c>
      <c r="D164" s="359"/>
      <c r="E164" s="407" t="s">
        <v>333</v>
      </c>
      <c r="F164" s="408"/>
      <c r="G164" s="358" t="s">
        <v>334</v>
      </c>
      <c r="H164" s="359"/>
      <c r="I164" s="407" t="s">
        <v>335</v>
      </c>
      <c r="J164" s="408"/>
      <c r="K164" s="358" t="s">
        <v>336</v>
      </c>
      <c r="L164" s="359"/>
      <c r="M164" s="407" t="s">
        <v>478</v>
      </c>
      <c r="N164" s="408"/>
      <c r="O164" s="358" t="s">
        <v>340</v>
      </c>
      <c r="P164" s="359"/>
      <c r="Q164" s="407" t="s">
        <v>341</v>
      </c>
      <c r="R164" s="408"/>
      <c r="S164" s="358" t="s">
        <v>342</v>
      </c>
      <c r="T164" s="408"/>
      <c r="U164" s="68">
        <v>7</v>
      </c>
      <c r="V164" s="161">
        <v>1</v>
      </c>
      <c r="W164" s="68">
        <v>7</v>
      </c>
      <c r="X164" s="161">
        <v>2</v>
      </c>
      <c r="Y164" s="387">
        <v>9</v>
      </c>
    </row>
    <row r="165" spans="2:25" ht="14.25">
      <c r="B165" s="119" t="s">
        <v>282</v>
      </c>
      <c r="C165" s="103"/>
      <c r="D165" s="104"/>
      <c r="E165" s="102"/>
      <c r="F165" s="5"/>
      <c r="G165" s="105"/>
      <c r="H165" s="104"/>
      <c r="I165" s="6"/>
      <c r="J165" s="5"/>
      <c r="K165" s="105"/>
      <c r="L165" s="104"/>
      <c r="M165" s="3"/>
      <c r="N165" s="23"/>
      <c r="O165" s="16"/>
      <c r="P165" s="9"/>
      <c r="Q165" s="3"/>
      <c r="R165" s="23"/>
      <c r="S165" s="16"/>
      <c r="T165" s="23"/>
      <c r="U165" s="81">
        <v>2</v>
      </c>
      <c r="V165" s="82"/>
      <c r="W165" s="81">
        <v>2</v>
      </c>
      <c r="X165" s="82"/>
      <c r="Y165" s="387"/>
    </row>
    <row r="166" spans="2:25" ht="14.25">
      <c r="B166" s="119" t="s">
        <v>283</v>
      </c>
      <c r="C166" s="103"/>
      <c r="D166" s="104"/>
      <c r="E166" s="6"/>
      <c r="F166" s="5"/>
      <c r="G166" s="103"/>
      <c r="H166" s="104"/>
      <c r="I166" s="6"/>
      <c r="J166" s="5"/>
      <c r="K166" s="105"/>
      <c r="L166" s="104"/>
      <c r="M166" s="3"/>
      <c r="N166" s="23"/>
      <c r="O166" s="16"/>
      <c r="P166" s="9"/>
      <c r="Q166" s="3"/>
      <c r="R166" s="23"/>
      <c r="S166" s="16"/>
      <c r="T166" s="23"/>
      <c r="U166" s="72">
        <v>2</v>
      </c>
      <c r="V166" s="73"/>
      <c r="W166" s="72">
        <v>2</v>
      </c>
      <c r="X166" s="73"/>
      <c r="Y166" s="387"/>
    </row>
    <row r="167" spans="2:25" ht="14.25">
      <c r="B167" s="119" t="s">
        <v>284</v>
      </c>
      <c r="C167" s="103"/>
      <c r="D167" s="104"/>
      <c r="E167" s="6"/>
      <c r="F167" s="5"/>
      <c r="G167" s="103"/>
      <c r="H167" s="104"/>
      <c r="I167" s="6"/>
      <c r="J167" s="5"/>
      <c r="K167" s="105"/>
      <c r="L167" s="104"/>
      <c r="M167" s="3"/>
      <c r="N167" s="23"/>
      <c r="O167" s="16"/>
      <c r="P167" s="9"/>
      <c r="Q167" s="3"/>
      <c r="R167" s="23"/>
      <c r="S167" s="16"/>
      <c r="T167" s="23"/>
      <c r="U167" s="72">
        <v>2</v>
      </c>
      <c r="V167" s="73"/>
      <c r="W167" s="72">
        <v>2</v>
      </c>
      <c r="X167" s="73"/>
      <c r="Y167" s="387"/>
    </row>
    <row r="168" spans="2:25" ht="15" thickBot="1">
      <c r="B168" s="120" t="s">
        <v>305</v>
      </c>
      <c r="C168" s="105"/>
      <c r="D168" s="104"/>
      <c r="E168" s="102"/>
      <c r="F168" s="108"/>
      <c r="G168" s="105"/>
      <c r="H168" s="104"/>
      <c r="I168" s="6"/>
      <c r="J168" s="5"/>
      <c r="K168" s="105"/>
      <c r="L168" s="104"/>
      <c r="M168" s="3"/>
      <c r="N168" s="23"/>
      <c r="O168" s="16"/>
      <c r="P168" s="9"/>
      <c r="Q168" s="3"/>
      <c r="R168" s="23"/>
      <c r="S168" s="16"/>
      <c r="T168" s="23"/>
      <c r="U168" s="74">
        <v>1</v>
      </c>
      <c r="V168" s="75">
        <v>1</v>
      </c>
      <c r="W168" s="74">
        <v>1</v>
      </c>
      <c r="X168" s="75">
        <v>2</v>
      </c>
      <c r="Y168" s="387"/>
    </row>
    <row r="169" spans="2:25" ht="15" thickBot="1">
      <c r="B169" s="114" t="s">
        <v>39</v>
      </c>
      <c r="C169" s="358" t="s">
        <v>332</v>
      </c>
      <c r="D169" s="359"/>
      <c r="E169" s="407" t="s">
        <v>333</v>
      </c>
      <c r="F169" s="408"/>
      <c r="G169" s="358" t="s">
        <v>334</v>
      </c>
      <c r="H169" s="359"/>
      <c r="I169" s="407" t="s">
        <v>335</v>
      </c>
      <c r="J169" s="408"/>
      <c r="K169" s="358" t="s">
        <v>336</v>
      </c>
      <c r="L169" s="359"/>
      <c r="M169" s="407" t="s">
        <v>478</v>
      </c>
      <c r="N169" s="408"/>
      <c r="O169" s="358" t="s">
        <v>340</v>
      </c>
      <c r="P169" s="359"/>
      <c r="Q169" s="407" t="s">
        <v>341</v>
      </c>
      <c r="R169" s="408"/>
      <c r="S169" s="358" t="s">
        <v>342</v>
      </c>
      <c r="T169" s="408"/>
      <c r="U169" s="68">
        <v>7</v>
      </c>
      <c r="V169" s="161">
        <v>3</v>
      </c>
      <c r="W169" s="68">
        <v>7</v>
      </c>
      <c r="X169" s="161">
        <v>6</v>
      </c>
      <c r="Y169" s="386">
        <v>13</v>
      </c>
    </row>
    <row r="170" spans="2:25" ht="14.25">
      <c r="B170" s="112" t="s">
        <v>293</v>
      </c>
      <c r="C170" s="103"/>
      <c r="D170" s="108"/>
      <c r="E170" s="6"/>
      <c r="F170" s="5"/>
      <c r="G170" s="105"/>
      <c r="H170" s="104"/>
      <c r="I170" s="6"/>
      <c r="J170" s="5"/>
      <c r="K170" s="105"/>
      <c r="L170" s="104"/>
      <c r="M170" s="3"/>
      <c r="N170" s="23"/>
      <c r="O170" s="16"/>
      <c r="P170" s="9"/>
      <c r="Q170" s="3"/>
      <c r="R170" s="23"/>
      <c r="S170" s="16"/>
      <c r="T170" s="23"/>
      <c r="U170" s="81">
        <v>1</v>
      </c>
      <c r="V170" s="82">
        <v>1</v>
      </c>
      <c r="W170" s="81">
        <v>1</v>
      </c>
      <c r="X170" s="82">
        <v>2</v>
      </c>
      <c r="Y170" s="387"/>
    </row>
    <row r="171" spans="2:25" ht="14.25">
      <c r="B171" s="112" t="s">
        <v>294</v>
      </c>
      <c r="C171" s="103"/>
      <c r="D171" s="104"/>
      <c r="E171" s="6"/>
      <c r="F171" s="5"/>
      <c r="G171" s="105"/>
      <c r="H171" s="104"/>
      <c r="I171" s="6"/>
      <c r="J171" s="5"/>
      <c r="K171" s="105"/>
      <c r="L171" s="104"/>
      <c r="M171" s="3"/>
      <c r="N171" s="23"/>
      <c r="O171" s="16"/>
      <c r="P171" s="9"/>
      <c r="Q171" s="3"/>
      <c r="R171" s="23"/>
      <c r="S171" s="16"/>
      <c r="T171" s="23"/>
      <c r="U171" s="72">
        <v>1</v>
      </c>
      <c r="V171" s="73"/>
      <c r="W171" s="72">
        <v>1</v>
      </c>
      <c r="X171" s="73"/>
      <c r="Y171" s="387"/>
    </row>
    <row r="172" spans="2:25" ht="14.25">
      <c r="B172" s="112" t="s">
        <v>295</v>
      </c>
      <c r="C172" s="103"/>
      <c r="D172" s="104"/>
      <c r="E172" s="6"/>
      <c r="F172" s="5"/>
      <c r="G172" s="105"/>
      <c r="H172" s="108"/>
      <c r="I172" s="6"/>
      <c r="J172" s="108"/>
      <c r="K172" s="105"/>
      <c r="L172" s="104"/>
      <c r="M172" s="3"/>
      <c r="N172" s="23"/>
      <c r="O172" s="16"/>
      <c r="P172" s="9"/>
      <c r="Q172" s="3"/>
      <c r="R172" s="23"/>
      <c r="S172" s="16"/>
      <c r="T172" s="23"/>
      <c r="U172" s="72">
        <v>1</v>
      </c>
      <c r="V172" s="73">
        <v>2</v>
      </c>
      <c r="W172" s="72">
        <v>1</v>
      </c>
      <c r="X172" s="73">
        <v>4</v>
      </c>
      <c r="Y172" s="387"/>
    </row>
    <row r="173" spans="2:25" ht="14.25">
      <c r="B173" s="112" t="s">
        <v>296</v>
      </c>
      <c r="C173" s="103"/>
      <c r="D173" s="104"/>
      <c r="E173" s="6"/>
      <c r="F173" s="5"/>
      <c r="G173" s="105"/>
      <c r="H173" s="104"/>
      <c r="I173" s="6"/>
      <c r="J173" s="5"/>
      <c r="K173" s="105"/>
      <c r="L173" s="104"/>
      <c r="M173" s="3"/>
      <c r="N173" s="23"/>
      <c r="O173" s="16"/>
      <c r="P173" s="9"/>
      <c r="Q173" s="3"/>
      <c r="R173" s="23"/>
      <c r="S173" s="16"/>
      <c r="T173" s="23"/>
      <c r="U173" s="72">
        <v>1</v>
      </c>
      <c r="V173" s="73"/>
      <c r="W173" s="72">
        <v>1</v>
      </c>
      <c r="X173" s="73"/>
      <c r="Y173" s="387"/>
    </row>
    <row r="174" spans="2:25" ht="14.25">
      <c r="B174" s="112" t="s">
        <v>297</v>
      </c>
      <c r="C174" s="103"/>
      <c r="D174" s="104"/>
      <c r="E174" s="6"/>
      <c r="F174" s="5"/>
      <c r="G174" s="105"/>
      <c r="H174" s="104"/>
      <c r="I174" s="6"/>
      <c r="J174" s="5"/>
      <c r="K174" s="105"/>
      <c r="L174" s="104"/>
      <c r="M174" s="3"/>
      <c r="N174" s="23"/>
      <c r="O174" s="16"/>
      <c r="P174" s="9"/>
      <c r="Q174" s="3"/>
      <c r="R174" s="23"/>
      <c r="S174" s="16"/>
      <c r="T174" s="23"/>
      <c r="U174" s="72">
        <v>1</v>
      </c>
      <c r="V174" s="73"/>
      <c r="W174" s="72">
        <v>1</v>
      </c>
      <c r="X174" s="73"/>
      <c r="Y174" s="387"/>
    </row>
    <row r="175" spans="2:25" ht="14.25">
      <c r="B175" s="112" t="s">
        <v>298</v>
      </c>
      <c r="C175" s="103"/>
      <c r="D175" s="104"/>
      <c r="E175" s="6"/>
      <c r="F175" s="5"/>
      <c r="G175" s="105"/>
      <c r="H175" s="104"/>
      <c r="I175" s="6"/>
      <c r="J175" s="5"/>
      <c r="K175" s="105"/>
      <c r="L175" s="104"/>
      <c r="M175" s="3"/>
      <c r="N175" s="23"/>
      <c r="O175" s="16"/>
      <c r="P175" s="9"/>
      <c r="Q175" s="3"/>
      <c r="R175" s="23"/>
      <c r="S175" s="16"/>
      <c r="T175" s="23"/>
      <c r="U175" s="72">
        <v>1</v>
      </c>
      <c r="V175" s="73"/>
      <c r="W175" s="72">
        <v>1</v>
      </c>
      <c r="X175" s="73"/>
      <c r="Y175" s="387"/>
    </row>
    <row r="176" spans="2:25" ht="15" thickBot="1">
      <c r="B176" s="127" t="s">
        <v>299</v>
      </c>
      <c r="C176" s="103"/>
      <c r="D176" s="104"/>
      <c r="E176" s="6"/>
      <c r="F176" s="5"/>
      <c r="G176" s="105"/>
      <c r="H176" s="104"/>
      <c r="I176" s="6"/>
      <c r="J176" s="5"/>
      <c r="K176" s="105"/>
      <c r="L176" s="104"/>
      <c r="M176" s="3"/>
      <c r="N176" s="23"/>
      <c r="O176" s="16"/>
      <c r="P176" s="9"/>
      <c r="Q176" s="3"/>
      <c r="R176" s="23"/>
      <c r="S176" s="16"/>
      <c r="T176" s="23"/>
      <c r="U176" s="74">
        <v>1</v>
      </c>
      <c r="V176" s="75"/>
      <c r="W176" s="74">
        <v>1</v>
      </c>
      <c r="X176" s="75"/>
      <c r="Y176" s="388"/>
    </row>
    <row r="177" spans="2:25" ht="15" thickBot="1">
      <c r="B177" s="117" t="s">
        <v>40</v>
      </c>
      <c r="C177" s="358" t="s">
        <v>332</v>
      </c>
      <c r="D177" s="359"/>
      <c r="E177" s="407" t="s">
        <v>333</v>
      </c>
      <c r="F177" s="408"/>
      <c r="G177" s="358" t="s">
        <v>334</v>
      </c>
      <c r="H177" s="359"/>
      <c r="I177" s="407" t="s">
        <v>335</v>
      </c>
      <c r="J177" s="408"/>
      <c r="K177" s="358" t="s">
        <v>336</v>
      </c>
      <c r="L177" s="359"/>
      <c r="M177" s="407" t="s">
        <v>478</v>
      </c>
      <c r="N177" s="408"/>
      <c r="O177" s="358" t="s">
        <v>340</v>
      </c>
      <c r="P177" s="359"/>
      <c r="Q177" s="407" t="s">
        <v>341</v>
      </c>
      <c r="R177" s="408"/>
      <c r="S177" s="358" t="s">
        <v>342</v>
      </c>
      <c r="T177" s="408"/>
      <c r="U177" s="68">
        <v>8</v>
      </c>
      <c r="V177" s="161">
        <v>2</v>
      </c>
      <c r="W177" s="68">
        <v>8</v>
      </c>
      <c r="X177" s="161">
        <v>4</v>
      </c>
      <c r="Y177" s="387">
        <v>12</v>
      </c>
    </row>
    <row r="178" spans="2:25" ht="14.25">
      <c r="B178" s="119" t="s">
        <v>311</v>
      </c>
      <c r="C178" s="105"/>
      <c r="D178" s="104"/>
      <c r="E178" s="6"/>
      <c r="F178" s="5"/>
      <c r="G178" s="103"/>
      <c r="H178" s="104"/>
      <c r="I178" s="103"/>
      <c r="J178" s="108"/>
      <c r="K178" s="105"/>
      <c r="L178" s="104"/>
      <c r="M178" s="3"/>
      <c r="N178" s="23"/>
      <c r="O178" s="16"/>
      <c r="P178" s="9"/>
      <c r="Q178" s="3"/>
      <c r="R178" s="23"/>
      <c r="S178" s="16"/>
      <c r="T178" s="23"/>
      <c r="U178" s="81">
        <v>2</v>
      </c>
      <c r="V178" s="82">
        <v>1</v>
      </c>
      <c r="W178" s="81">
        <v>2</v>
      </c>
      <c r="X178" s="82">
        <v>2</v>
      </c>
      <c r="Y178" s="387"/>
    </row>
    <row r="179" spans="2:25" ht="14.25">
      <c r="B179" s="119" t="s">
        <v>312</v>
      </c>
      <c r="C179" s="105"/>
      <c r="D179" s="104"/>
      <c r="E179" s="6"/>
      <c r="F179" s="5"/>
      <c r="G179" s="103"/>
      <c r="H179" s="104"/>
      <c r="I179" s="103"/>
      <c r="J179" s="108"/>
      <c r="K179" s="105"/>
      <c r="L179" s="104"/>
      <c r="M179" s="3"/>
      <c r="N179" s="23"/>
      <c r="O179" s="16"/>
      <c r="P179" s="9"/>
      <c r="Q179" s="3"/>
      <c r="R179" s="23"/>
      <c r="S179" s="16"/>
      <c r="T179" s="23"/>
      <c r="U179" s="72">
        <v>2</v>
      </c>
      <c r="V179" s="73">
        <v>1</v>
      </c>
      <c r="W179" s="72">
        <v>2</v>
      </c>
      <c r="X179" s="73">
        <v>2</v>
      </c>
      <c r="Y179" s="387"/>
    </row>
    <row r="180" spans="2:25" ht="14.25">
      <c r="B180" s="119" t="s">
        <v>313</v>
      </c>
      <c r="C180" s="105"/>
      <c r="D180" s="104"/>
      <c r="E180" s="6"/>
      <c r="F180" s="5"/>
      <c r="G180" s="103"/>
      <c r="H180" s="104"/>
      <c r="I180" s="6"/>
      <c r="J180" s="5"/>
      <c r="K180" s="105"/>
      <c r="L180" s="104"/>
      <c r="M180" s="3"/>
      <c r="N180" s="23"/>
      <c r="O180" s="16"/>
      <c r="P180" s="9"/>
      <c r="Q180" s="3"/>
      <c r="R180" s="23"/>
      <c r="S180" s="16"/>
      <c r="T180" s="23"/>
      <c r="U180" s="72">
        <v>1</v>
      </c>
      <c r="V180" s="73"/>
      <c r="W180" s="72">
        <v>1</v>
      </c>
      <c r="X180" s="73"/>
      <c r="Y180" s="387"/>
    </row>
    <row r="181" spans="2:25" ht="14.25">
      <c r="B181" s="119" t="s">
        <v>315</v>
      </c>
      <c r="C181" s="105"/>
      <c r="D181" s="104"/>
      <c r="E181" s="6"/>
      <c r="F181" s="5"/>
      <c r="G181" s="105"/>
      <c r="H181" s="104"/>
      <c r="I181" s="103"/>
      <c r="J181" s="5"/>
      <c r="K181" s="105"/>
      <c r="L181" s="104"/>
      <c r="M181" s="3"/>
      <c r="N181" s="23"/>
      <c r="O181" s="16"/>
      <c r="P181" s="9"/>
      <c r="Q181" s="3"/>
      <c r="R181" s="23"/>
      <c r="S181" s="16"/>
      <c r="T181" s="23"/>
      <c r="U181" s="72">
        <v>1</v>
      </c>
      <c r="V181" s="73"/>
      <c r="W181" s="72">
        <v>1</v>
      </c>
      <c r="X181" s="73"/>
      <c r="Y181" s="387"/>
    </row>
    <row r="182" spans="2:25" ht="14.25">
      <c r="B182" s="119" t="s">
        <v>316</v>
      </c>
      <c r="C182" s="105"/>
      <c r="D182" s="104"/>
      <c r="E182" s="6"/>
      <c r="F182" s="5"/>
      <c r="G182" s="105"/>
      <c r="H182" s="104"/>
      <c r="I182" s="102"/>
      <c r="J182" s="5"/>
      <c r="K182" s="105"/>
      <c r="L182" s="104"/>
      <c r="M182" s="3"/>
      <c r="N182" s="23"/>
      <c r="O182" s="16"/>
      <c r="P182" s="9"/>
      <c r="Q182" s="3"/>
      <c r="R182" s="23"/>
      <c r="S182" s="16"/>
      <c r="T182" s="23"/>
      <c r="U182" s="72">
        <v>1</v>
      </c>
      <c r="V182" s="73"/>
      <c r="W182" s="72">
        <v>1</v>
      </c>
      <c r="X182" s="73"/>
      <c r="Y182" s="387"/>
    </row>
    <row r="183" spans="2:25" ht="15" thickBot="1">
      <c r="B183" s="120" t="s">
        <v>317</v>
      </c>
      <c r="C183" s="105"/>
      <c r="D183" s="104"/>
      <c r="E183" s="6"/>
      <c r="F183" s="5"/>
      <c r="G183" s="105"/>
      <c r="H183" s="104"/>
      <c r="I183" s="102"/>
      <c r="J183" s="5"/>
      <c r="K183" s="105"/>
      <c r="L183" s="104"/>
      <c r="M183" s="3"/>
      <c r="N183" s="23"/>
      <c r="O183" s="16"/>
      <c r="P183" s="9"/>
      <c r="Q183" s="3"/>
      <c r="R183" s="23"/>
      <c r="S183" s="16"/>
      <c r="T183" s="23"/>
      <c r="U183" s="72">
        <v>1</v>
      </c>
      <c r="V183" s="73"/>
      <c r="W183" s="72">
        <v>1</v>
      </c>
      <c r="X183" s="73"/>
      <c r="Y183" s="388"/>
    </row>
    <row r="184" spans="2:25" ht="14.25">
      <c r="B184" s="417" t="s">
        <v>41</v>
      </c>
      <c r="C184" s="399" t="s">
        <v>47</v>
      </c>
      <c r="D184" s="401" t="s">
        <v>48</v>
      </c>
      <c r="E184" s="403" t="s">
        <v>47</v>
      </c>
      <c r="F184" s="405" t="s">
        <v>48</v>
      </c>
      <c r="G184" s="399" t="s">
        <v>47</v>
      </c>
      <c r="H184" s="401" t="s">
        <v>48</v>
      </c>
      <c r="I184" s="403" t="s">
        <v>47</v>
      </c>
      <c r="J184" s="405" t="s">
        <v>48</v>
      </c>
      <c r="K184" s="399" t="s">
        <v>47</v>
      </c>
      <c r="L184" s="401" t="s">
        <v>48</v>
      </c>
      <c r="M184" s="403" t="s">
        <v>47</v>
      </c>
      <c r="N184" s="405" t="s">
        <v>48</v>
      </c>
      <c r="O184" s="399" t="s">
        <v>47</v>
      </c>
      <c r="P184" s="401" t="s">
        <v>48</v>
      </c>
      <c r="Q184" s="403" t="s">
        <v>47</v>
      </c>
      <c r="R184" s="405" t="s">
        <v>48</v>
      </c>
      <c r="S184" s="399" t="s">
        <v>47</v>
      </c>
      <c r="T184" s="405" t="s">
        <v>48</v>
      </c>
      <c r="U184" s="349" t="s">
        <v>50</v>
      </c>
      <c r="V184" s="350"/>
      <c r="W184" s="389" t="s">
        <v>404</v>
      </c>
      <c r="X184" s="390"/>
      <c r="Y184" s="391"/>
    </row>
    <row r="185" spans="2:25" ht="15" thickBot="1">
      <c r="B185" s="417"/>
      <c r="C185" s="414"/>
      <c r="D185" s="411"/>
      <c r="E185" s="412"/>
      <c r="F185" s="413"/>
      <c r="G185" s="414"/>
      <c r="H185" s="411"/>
      <c r="I185" s="412"/>
      <c r="J185" s="413"/>
      <c r="K185" s="414"/>
      <c r="L185" s="411"/>
      <c r="M185" s="412"/>
      <c r="N185" s="413"/>
      <c r="O185" s="414"/>
      <c r="P185" s="411"/>
      <c r="Q185" s="412"/>
      <c r="R185" s="413"/>
      <c r="S185" s="414"/>
      <c r="T185" s="413"/>
      <c r="U185" s="156" t="s">
        <v>47</v>
      </c>
      <c r="V185" s="157" t="s">
        <v>48</v>
      </c>
      <c r="W185" s="158" t="s">
        <v>47</v>
      </c>
      <c r="X185" s="159" t="s">
        <v>48</v>
      </c>
      <c r="Y185" s="163" t="s">
        <v>50</v>
      </c>
    </row>
    <row r="186" spans="2:25" ht="15" thickBot="1">
      <c r="B186" s="117" t="s">
        <v>42</v>
      </c>
      <c r="C186" s="407" t="s">
        <v>332</v>
      </c>
      <c r="D186" s="359"/>
      <c r="E186" s="407" t="s">
        <v>333</v>
      </c>
      <c r="F186" s="408"/>
      <c r="G186" s="358" t="s">
        <v>334</v>
      </c>
      <c r="H186" s="359"/>
      <c r="I186" s="407" t="s">
        <v>335</v>
      </c>
      <c r="J186" s="408"/>
      <c r="K186" s="358" t="s">
        <v>336</v>
      </c>
      <c r="L186" s="359"/>
      <c r="M186" s="407" t="s">
        <v>478</v>
      </c>
      <c r="N186" s="408"/>
      <c r="O186" s="358" t="s">
        <v>340</v>
      </c>
      <c r="P186" s="359"/>
      <c r="Q186" s="407" t="s">
        <v>341</v>
      </c>
      <c r="R186" s="408"/>
      <c r="S186" s="358" t="s">
        <v>342</v>
      </c>
      <c r="T186" s="408"/>
      <c r="U186" s="68">
        <v>7</v>
      </c>
      <c r="V186" s="161">
        <v>0</v>
      </c>
      <c r="W186" s="68">
        <v>7</v>
      </c>
      <c r="X186" s="161">
        <v>0</v>
      </c>
      <c r="Y186" s="386">
        <v>7</v>
      </c>
    </row>
    <row r="187" spans="2:25" ht="14.25">
      <c r="B187" s="119" t="s">
        <v>322</v>
      </c>
      <c r="C187" s="102"/>
      <c r="D187" s="104"/>
      <c r="E187" s="6"/>
      <c r="F187" s="5"/>
      <c r="G187" s="105"/>
      <c r="H187" s="104"/>
      <c r="I187" s="6"/>
      <c r="J187" s="5"/>
      <c r="K187" s="105"/>
      <c r="L187" s="104"/>
      <c r="M187" s="3"/>
      <c r="N187" s="23"/>
      <c r="O187" s="16"/>
      <c r="P187" s="9"/>
      <c r="Q187" s="3"/>
      <c r="R187" s="23"/>
      <c r="S187" s="16"/>
      <c r="T187" s="23"/>
      <c r="U187" s="81">
        <v>1</v>
      </c>
      <c r="V187" s="82"/>
      <c r="W187" s="81">
        <v>1</v>
      </c>
      <c r="X187" s="82"/>
      <c r="Y187" s="387"/>
    </row>
    <row r="188" spans="2:25" ht="14.25">
      <c r="B188" s="119" t="s">
        <v>323</v>
      </c>
      <c r="C188" s="102"/>
      <c r="D188" s="104"/>
      <c r="E188" s="6"/>
      <c r="F188" s="5"/>
      <c r="G188" s="105"/>
      <c r="H188" s="104"/>
      <c r="I188" s="6"/>
      <c r="J188" s="5"/>
      <c r="K188" s="105"/>
      <c r="L188" s="104"/>
      <c r="M188" s="3"/>
      <c r="N188" s="23"/>
      <c r="O188" s="16"/>
      <c r="P188" s="9"/>
      <c r="Q188" s="3"/>
      <c r="R188" s="23"/>
      <c r="S188" s="16"/>
      <c r="T188" s="23"/>
      <c r="U188" s="72">
        <v>1</v>
      </c>
      <c r="V188" s="73"/>
      <c r="W188" s="72">
        <v>1</v>
      </c>
      <c r="X188" s="73"/>
      <c r="Y188" s="387"/>
    </row>
    <row r="189" spans="2:25" ht="14.25">
      <c r="B189" s="119" t="s">
        <v>328</v>
      </c>
      <c r="C189" s="102"/>
      <c r="D189" s="104"/>
      <c r="E189" s="6"/>
      <c r="F189" s="5"/>
      <c r="G189" s="105"/>
      <c r="H189" s="104"/>
      <c r="I189" s="6"/>
      <c r="J189" s="5"/>
      <c r="K189" s="105"/>
      <c r="L189" s="104"/>
      <c r="M189" s="3"/>
      <c r="N189" s="23"/>
      <c r="O189" s="16"/>
      <c r="P189" s="9"/>
      <c r="Q189" s="3"/>
      <c r="R189" s="23"/>
      <c r="S189" s="16"/>
      <c r="T189" s="23"/>
      <c r="U189" s="72">
        <v>1</v>
      </c>
      <c r="V189" s="73"/>
      <c r="W189" s="72">
        <v>1</v>
      </c>
      <c r="X189" s="73"/>
      <c r="Y189" s="387"/>
    </row>
    <row r="190" spans="2:25" ht="14.25">
      <c r="B190" s="119" t="s">
        <v>324</v>
      </c>
      <c r="C190" s="102"/>
      <c r="D190" s="104"/>
      <c r="E190" s="6"/>
      <c r="F190" s="5"/>
      <c r="G190" s="105"/>
      <c r="H190" s="104"/>
      <c r="I190" s="6"/>
      <c r="J190" s="5"/>
      <c r="K190" s="105"/>
      <c r="L190" s="104"/>
      <c r="M190" s="3"/>
      <c r="N190" s="23"/>
      <c r="O190" s="16"/>
      <c r="P190" s="9"/>
      <c r="Q190" s="3"/>
      <c r="R190" s="23"/>
      <c r="S190" s="16"/>
      <c r="T190" s="23"/>
      <c r="U190" s="72">
        <v>1</v>
      </c>
      <c r="V190" s="73"/>
      <c r="W190" s="72">
        <v>1</v>
      </c>
      <c r="X190" s="73"/>
      <c r="Y190" s="387"/>
    </row>
    <row r="191" spans="2:25" ht="14.25">
      <c r="B191" s="119" t="s">
        <v>325</v>
      </c>
      <c r="C191" s="102"/>
      <c r="D191" s="104"/>
      <c r="E191" s="6"/>
      <c r="F191" s="5"/>
      <c r="G191" s="105"/>
      <c r="H191" s="104"/>
      <c r="I191" s="6"/>
      <c r="J191" s="5"/>
      <c r="K191" s="105"/>
      <c r="L191" s="104"/>
      <c r="M191" s="3"/>
      <c r="N191" s="23"/>
      <c r="O191" s="16"/>
      <c r="P191" s="9"/>
      <c r="Q191" s="3"/>
      <c r="R191" s="23"/>
      <c r="S191" s="16"/>
      <c r="T191" s="23"/>
      <c r="U191" s="72">
        <v>1</v>
      </c>
      <c r="V191" s="73"/>
      <c r="W191" s="72">
        <v>1</v>
      </c>
      <c r="X191" s="73"/>
      <c r="Y191" s="387"/>
    </row>
    <row r="192" spans="2:25" ht="14.25">
      <c r="B192" s="119" t="s">
        <v>326</v>
      </c>
      <c r="C192" s="102"/>
      <c r="D192" s="104"/>
      <c r="E192" s="6"/>
      <c r="F192" s="5"/>
      <c r="G192" s="105"/>
      <c r="H192" s="104"/>
      <c r="I192" s="6"/>
      <c r="J192" s="5"/>
      <c r="K192" s="105"/>
      <c r="L192" s="104"/>
      <c r="M192" s="3"/>
      <c r="N192" s="23"/>
      <c r="O192" s="16"/>
      <c r="P192" s="9"/>
      <c r="Q192" s="3"/>
      <c r="R192" s="23"/>
      <c r="S192" s="16"/>
      <c r="T192" s="23"/>
      <c r="U192" s="72">
        <v>1</v>
      </c>
      <c r="V192" s="73"/>
      <c r="W192" s="72">
        <v>1</v>
      </c>
      <c r="X192" s="73"/>
      <c r="Y192" s="387"/>
    </row>
    <row r="193" spans="2:25" ht="15" thickBot="1">
      <c r="B193" s="121" t="s">
        <v>480</v>
      </c>
      <c r="D193" s="148"/>
      <c r="E193" s="133"/>
      <c r="F193" s="131"/>
      <c r="G193" s="132"/>
      <c r="H193" s="129"/>
      <c r="I193" s="130"/>
      <c r="J193" s="131"/>
      <c r="K193" s="132"/>
      <c r="L193" s="129"/>
      <c r="M193" s="15"/>
      <c r="N193" s="19"/>
      <c r="O193" s="58"/>
      <c r="P193" s="14"/>
      <c r="Q193" s="15"/>
      <c r="R193" s="19"/>
      <c r="S193" s="58"/>
      <c r="T193" s="19"/>
      <c r="U193" s="74">
        <v>1</v>
      </c>
      <c r="V193" s="75"/>
      <c r="W193" s="74">
        <v>1</v>
      </c>
      <c r="X193" s="75"/>
      <c r="Y193" s="387"/>
    </row>
    <row r="194" spans="2:25" ht="15" thickBot="1">
      <c r="B194" s="117" t="s">
        <v>43</v>
      </c>
      <c r="C194" s="358" t="s">
        <v>332</v>
      </c>
      <c r="D194" s="359"/>
      <c r="E194" s="407" t="s">
        <v>333</v>
      </c>
      <c r="F194" s="408"/>
      <c r="G194" s="358" t="s">
        <v>334</v>
      </c>
      <c r="H194" s="359"/>
      <c r="I194" s="407" t="s">
        <v>335</v>
      </c>
      <c r="J194" s="408"/>
      <c r="K194" s="358" t="s">
        <v>336</v>
      </c>
      <c r="L194" s="359"/>
      <c r="M194" s="407" t="s">
        <v>478</v>
      </c>
      <c r="N194" s="408"/>
      <c r="O194" s="358" t="s">
        <v>340</v>
      </c>
      <c r="P194" s="359"/>
      <c r="Q194" s="407" t="s">
        <v>341</v>
      </c>
      <c r="R194" s="408"/>
      <c r="S194" s="358" t="s">
        <v>342</v>
      </c>
      <c r="T194" s="408"/>
      <c r="U194" s="68">
        <v>4</v>
      </c>
      <c r="V194" s="161">
        <v>0</v>
      </c>
      <c r="W194" s="68">
        <v>4</v>
      </c>
      <c r="X194" s="161">
        <v>0</v>
      </c>
      <c r="Y194" s="386">
        <v>4</v>
      </c>
    </row>
    <row r="195" spans="2:25" ht="14.25">
      <c r="B195" s="119" t="s">
        <v>329</v>
      </c>
      <c r="C195" s="103"/>
      <c r="D195" s="104"/>
      <c r="E195" s="6"/>
      <c r="F195" s="5"/>
      <c r="G195" s="105"/>
      <c r="H195" s="104"/>
      <c r="I195" s="6"/>
      <c r="J195" s="5"/>
      <c r="K195" s="105"/>
      <c r="L195" s="104"/>
      <c r="M195" s="3"/>
      <c r="N195" s="23"/>
      <c r="O195" s="16"/>
      <c r="P195" s="9"/>
      <c r="Q195" s="3"/>
      <c r="R195" s="23"/>
      <c r="S195" s="16"/>
      <c r="T195" s="23"/>
      <c r="U195" s="81">
        <v>1</v>
      </c>
      <c r="V195" s="82"/>
      <c r="W195" s="81">
        <v>1</v>
      </c>
      <c r="X195" s="82"/>
      <c r="Y195" s="387"/>
    </row>
    <row r="196" spans="2:25" ht="14.25">
      <c r="B196" s="119" t="s">
        <v>482</v>
      </c>
      <c r="C196" s="16"/>
      <c r="D196" s="104"/>
      <c r="E196" s="130"/>
      <c r="F196" s="131"/>
      <c r="G196" s="132"/>
      <c r="H196" s="129"/>
      <c r="I196" s="128"/>
      <c r="J196" s="131"/>
      <c r="K196" s="132"/>
      <c r="L196" s="129"/>
      <c r="M196" s="15"/>
      <c r="N196" s="19"/>
      <c r="O196" s="58"/>
      <c r="P196" s="14"/>
      <c r="Q196" s="15"/>
      <c r="R196" s="19"/>
      <c r="S196" s="58"/>
      <c r="T196" s="19"/>
      <c r="U196" s="72">
        <v>1</v>
      </c>
      <c r="V196" s="73"/>
      <c r="W196" s="72">
        <v>1</v>
      </c>
      <c r="X196" s="73"/>
      <c r="Y196" s="387"/>
    </row>
    <row r="197" spans="2:25" ht="14.25">
      <c r="B197" s="119" t="s">
        <v>488</v>
      </c>
      <c r="C197" s="16"/>
      <c r="D197" s="104"/>
      <c r="E197" s="130"/>
      <c r="F197" s="131"/>
      <c r="G197" s="132"/>
      <c r="H197" s="129"/>
      <c r="I197" s="133"/>
      <c r="J197" s="131"/>
      <c r="K197" s="132"/>
      <c r="L197" s="129"/>
      <c r="M197" s="15"/>
      <c r="N197" s="19"/>
      <c r="O197" s="58"/>
      <c r="P197" s="14"/>
      <c r="Q197" s="15"/>
      <c r="R197" s="19"/>
      <c r="S197" s="58"/>
      <c r="T197" s="19"/>
      <c r="U197" s="72">
        <v>1</v>
      </c>
      <c r="V197" s="73"/>
      <c r="W197" s="72">
        <v>1</v>
      </c>
      <c r="X197" s="73"/>
      <c r="Y197" s="387"/>
    </row>
    <row r="198" spans="2:25" ht="15" thickBot="1">
      <c r="B198" s="120" t="s">
        <v>368</v>
      </c>
      <c r="C198" s="18"/>
      <c r="D198" s="107"/>
      <c r="E198" s="130"/>
      <c r="F198" s="131"/>
      <c r="G198" s="132"/>
      <c r="H198" s="129"/>
      <c r="I198" s="142"/>
      <c r="J198" s="131"/>
      <c r="K198" s="132"/>
      <c r="L198" s="129"/>
      <c r="M198" s="15"/>
      <c r="N198" s="19"/>
      <c r="O198" s="13"/>
      <c r="P198" s="14"/>
      <c r="Q198" s="15"/>
      <c r="R198" s="19"/>
      <c r="S198" s="58"/>
      <c r="T198" s="19"/>
      <c r="U198" s="74">
        <v>1</v>
      </c>
      <c r="V198" s="75"/>
      <c r="W198" s="74">
        <v>1</v>
      </c>
      <c r="X198" s="75"/>
      <c r="Y198" s="388"/>
    </row>
    <row r="199" spans="2:25" ht="15" thickBot="1">
      <c r="B199" s="138" t="s">
        <v>44</v>
      </c>
      <c r="C199" s="409" t="s">
        <v>332</v>
      </c>
      <c r="D199" s="410"/>
      <c r="E199" s="407" t="s">
        <v>333</v>
      </c>
      <c r="F199" s="408"/>
      <c r="G199" s="358" t="s">
        <v>334</v>
      </c>
      <c r="H199" s="359"/>
      <c r="I199" s="407" t="s">
        <v>335</v>
      </c>
      <c r="J199" s="408"/>
      <c r="K199" s="358" t="s">
        <v>336</v>
      </c>
      <c r="L199" s="359"/>
      <c r="M199" s="407" t="s">
        <v>478</v>
      </c>
      <c r="N199" s="408"/>
      <c r="O199" s="358" t="s">
        <v>340</v>
      </c>
      <c r="P199" s="359"/>
      <c r="Q199" s="407" t="s">
        <v>341</v>
      </c>
      <c r="R199" s="408"/>
      <c r="S199" s="358" t="s">
        <v>342</v>
      </c>
      <c r="T199" s="408"/>
      <c r="U199" s="68">
        <v>1</v>
      </c>
      <c r="V199" s="161">
        <v>0</v>
      </c>
      <c r="W199" s="68">
        <v>1</v>
      </c>
      <c r="X199" s="161">
        <v>0</v>
      </c>
      <c r="Y199" s="387">
        <v>1</v>
      </c>
    </row>
    <row r="200" spans="2:25" ht="15" thickBot="1">
      <c r="B200" s="120" t="s">
        <v>481</v>
      </c>
      <c r="C200" s="105"/>
      <c r="D200" s="104"/>
      <c r="E200" s="6"/>
      <c r="F200" s="5"/>
      <c r="G200" s="103"/>
      <c r="H200" s="104"/>
      <c r="I200" s="6"/>
      <c r="J200" s="5"/>
      <c r="K200" s="105"/>
      <c r="L200" s="104"/>
      <c r="M200" s="3"/>
      <c r="N200" s="23"/>
      <c r="O200" s="16"/>
      <c r="P200" s="9"/>
      <c r="Q200" s="3"/>
      <c r="R200" s="23"/>
      <c r="S200" s="16"/>
      <c r="T200" s="23"/>
      <c r="U200" s="83">
        <v>1</v>
      </c>
      <c r="V200" s="84"/>
      <c r="W200" s="83">
        <v>1</v>
      </c>
      <c r="X200" s="84"/>
      <c r="Y200" s="387"/>
    </row>
    <row r="201" spans="2:25" ht="15" thickBot="1">
      <c r="B201" s="134" t="s">
        <v>45</v>
      </c>
      <c r="C201" s="358" t="s">
        <v>332</v>
      </c>
      <c r="D201" s="359"/>
      <c r="E201" s="407" t="s">
        <v>333</v>
      </c>
      <c r="F201" s="408"/>
      <c r="G201" s="358" t="s">
        <v>334</v>
      </c>
      <c r="H201" s="359"/>
      <c r="I201" s="407" t="s">
        <v>335</v>
      </c>
      <c r="J201" s="408"/>
      <c r="K201" s="358" t="s">
        <v>336</v>
      </c>
      <c r="L201" s="359"/>
      <c r="M201" s="407" t="s">
        <v>478</v>
      </c>
      <c r="N201" s="408"/>
      <c r="O201" s="358" t="s">
        <v>340</v>
      </c>
      <c r="P201" s="359"/>
      <c r="Q201" s="407" t="s">
        <v>341</v>
      </c>
      <c r="R201" s="408"/>
      <c r="S201" s="358" t="s">
        <v>342</v>
      </c>
      <c r="T201" s="408"/>
      <c r="U201" s="68">
        <v>2</v>
      </c>
      <c r="V201" s="161">
        <v>0</v>
      </c>
      <c r="W201" s="68">
        <v>2</v>
      </c>
      <c r="X201" s="161">
        <v>0</v>
      </c>
      <c r="Y201" s="386">
        <v>2</v>
      </c>
    </row>
    <row r="202" spans="2:25" ht="14.25">
      <c r="B202" s="112" t="s">
        <v>330</v>
      </c>
      <c r="C202" s="105"/>
      <c r="D202" s="104"/>
      <c r="E202" s="6"/>
      <c r="F202" s="5"/>
      <c r="G202" s="103"/>
      <c r="H202" s="104"/>
      <c r="I202" s="6"/>
      <c r="J202" s="5"/>
      <c r="K202" s="105"/>
      <c r="L202" s="104"/>
      <c r="M202" s="3"/>
      <c r="N202" s="23"/>
      <c r="O202" s="16"/>
      <c r="P202" s="9"/>
      <c r="Q202" s="3"/>
      <c r="R202" s="23"/>
      <c r="S202" s="16"/>
      <c r="T202" s="23"/>
      <c r="U202" s="81">
        <v>1</v>
      </c>
      <c r="V202" s="82"/>
      <c r="W202" s="81">
        <v>1</v>
      </c>
      <c r="X202" s="82"/>
      <c r="Y202" s="387"/>
    </row>
    <row r="203" spans="2:25" ht="15" thickBot="1">
      <c r="B203" s="127" t="s">
        <v>474</v>
      </c>
      <c r="C203" s="105"/>
      <c r="D203" s="104"/>
      <c r="E203" s="6"/>
      <c r="F203" s="5"/>
      <c r="G203" s="103"/>
      <c r="H203" s="104"/>
      <c r="I203" s="6"/>
      <c r="J203" s="5"/>
      <c r="K203" s="105"/>
      <c r="L203" s="104"/>
      <c r="M203" s="3"/>
      <c r="N203" s="23"/>
      <c r="O203" s="16"/>
      <c r="P203" s="9"/>
      <c r="Q203" s="3"/>
      <c r="R203" s="23"/>
      <c r="S203" s="16"/>
      <c r="T203" s="23"/>
      <c r="U203" s="74">
        <v>1</v>
      </c>
      <c r="V203" s="75"/>
      <c r="W203" s="74">
        <v>1</v>
      </c>
      <c r="X203" s="75"/>
      <c r="Y203" s="388"/>
    </row>
    <row r="204" spans="2:25" ht="15" thickBot="1">
      <c r="B204" s="135" t="s">
        <v>46</v>
      </c>
      <c r="C204" s="358" t="s">
        <v>332</v>
      </c>
      <c r="D204" s="359"/>
      <c r="E204" s="407" t="s">
        <v>333</v>
      </c>
      <c r="F204" s="408"/>
      <c r="G204" s="358" t="s">
        <v>334</v>
      </c>
      <c r="H204" s="359"/>
      <c r="I204" s="407" t="s">
        <v>335</v>
      </c>
      <c r="J204" s="408"/>
      <c r="K204" s="358" t="s">
        <v>336</v>
      </c>
      <c r="L204" s="359"/>
      <c r="M204" s="407" t="s">
        <v>478</v>
      </c>
      <c r="N204" s="408"/>
      <c r="O204" s="358" t="s">
        <v>340</v>
      </c>
      <c r="P204" s="359"/>
      <c r="Q204" s="407" t="s">
        <v>341</v>
      </c>
      <c r="R204" s="408"/>
      <c r="S204" s="358" t="s">
        <v>342</v>
      </c>
      <c r="T204" s="408"/>
      <c r="U204" s="68">
        <v>1</v>
      </c>
      <c r="V204" s="161">
        <v>0</v>
      </c>
      <c r="W204" s="68">
        <v>1</v>
      </c>
      <c r="X204" s="161">
        <v>0</v>
      </c>
      <c r="Y204" s="387">
        <v>1</v>
      </c>
    </row>
    <row r="205" spans="2:25" ht="15" thickBot="1">
      <c r="B205" s="120" t="s">
        <v>321</v>
      </c>
      <c r="C205" s="137"/>
      <c r="D205" s="107"/>
      <c r="E205" s="101"/>
      <c r="F205" s="100"/>
      <c r="G205" s="106"/>
      <c r="H205" s="107"/>
      <c r="I205" s="101"/>
      <c r="J205" s="100"/>
      <c r="K205" s="106"/>
      <c r="L205" s="107"/>
      <c r="M205" s="43"/>
      <c r="N205" s="44"/>
      <c r="O205" s="18"/>
      <c r="P205" s="12"/>
      <c r="Q205" s="43"/>
      <c r="R205" s="44"/>
      <c r="S205" s="18"/>
      <c r="T205" s="44"/>
      <c r="U205" s="165">
        <v>1</v>
      </c>
      <c r="V205" s="166"/>
      <c r="W205" s="165">
        <v>1</v>
      </c>
      <c r="X205" s="166"/>
      <c r="Y205" s="388"/>
    </row>
  </sheetData>
  <sheetProtection/>
  <mergeCells count="551">
    <mergeCell ref="Q5:R5"/>
    <mergeCell ref="S5:T5"/>
    <mergeCell ref="L3:L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5:N5"/>
    <mergeCell ref="O5:P5"/>
    <mergeCell ref="B3:B4"/>
    <mergeCell ref="B30:B31"/>
    <mergeCell ref="C30:C31"/>
    <mergeCell ref="D30:D31"/>
    <mergeCell ref="E30:E31"/>
    <mergeCell ref="F30:F31"/>
    <mergeCell ref="G30:G31"/>
    <mergeCell ref="H30:H31"/>
    <mergeCell ref="I30:I31"/>
    <mergeCell ref="C5:D5"/>
    <mergeCell ref="E5:F5"/>
    <mergeCell ref="G5:H5"/>
    <mergeCell ref="I5:J5"/>
    <mergeCell ref="O50:O51"/>
    <mergeCell ref="P50:P51"/>
    <mergeCell ref="G50:G51"/>
    <mergeCell ref="H50:H51"/>
    <mergeCell ref="I50:I51"/>
    <mergeCell ref="J50:J51"/>
    <mergeCell ref="K50:K51"/>
    <mergeCell ref="B50:B51"/>
    <mergeCell ref="P30:P31"/>
    <mergeCell ref="J30:J31"/>
    <mergeCell ref="K30:K31"/>
    <mergeCell ref="L30:L31"/>
    <mergeCell ref="M30:M31"/>
    <mergeCell ref="N30:N31"/>
    <mergeCell ref="O30:O31"/>
    <mergeCell ref="M50:M51"/>
    <mergeCell ref="N50:N51"/>
    <mergeCell ref="C32:D32"/>
    <mergeCell ref="E32:F32"/>
    <mergeCell ref="G32:H32"/>
    <mergeCell ref="I32:J32"/>
    <mergeCell ref="K32:L32"/>
    <mergeCell ref="M32:N32"/>
    <mergeCell ref="O32:P32"/>
    <mergeCell ref="T95:T96"/>
    <mergeCell ref="S72:S73"/>
    <mergeCell ref="T72:T73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N72:N73"/>
    <mergeCell ref="O72:O73"/>
    <mergeCell ref="P72:P73"/>
    <mergeCell ref="Q72:Q73"/>
    <mergeCell ref="R72:R73"/>
    <mergeCell ref="B72:B73"/>
    <mergeCell ref="C72:C73"/>
    <mergeCell ref="B123:B124"/>
    <mergeCell ref="C123:C124"/>
    <mergeCell ref="D123:D124"/>
    <mergeCell ref="E123:E124"/>
    <mergeCell ref="F123:F124"/>
    <mergeCell ref="P95:P96"/>
    <mergeCell ref="Q95:Q96"/>
    <mergeCell ref="R95:R96"/>
    <mergeCell ref="S95:S96"/>
    <mergeCell ref="S103:T103"/>
    <mergeCell ref="O107:P107"/>
    <mergeCell ref="Q107:R107"/>
    <mergeCell ref="S107:T107"/>
    <mergeCell ref="G103:H103"/>
    <mergeCell ref="I103:J103"/>
    <mergeCell ref="K103:L103"/>
    <mergeCell ref="M103:N103"/>
    <mergeCell ref="O103:P103"/>
    <mergeCell ref="O112:P112"/>
    <mergeCell ref="Q112:R112"/>
    <mergeCell ref="S112:T112"/>
    <mergeCell ref="C117:D117"/>
    <mergeCell ref="E117:F117"/>
    <mergeCell ref="G117:H117"/>
    <mergeCell ref="B184:B185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D184:D185"/>
    <mergeCell ref="E184:E185"/>
    <mergeCell ref="F184:F185"/>
    <mergeCell ref="G184:G185"/>
    <mergeCell ref="H184:H185"/>
    <mergeCell ref="I184:I185"/>
    <mergeCell ref="M184:M185"/>
    <mergeCell ref="N184:N185"/>
    <mergeCell ref="O184:O185"/>
    <mergeCell ref="M147:M148"/>
    <mergeCell ref="N147:N148"/>
    <mergeCell ref="O147:O148"/>
    <mergeCell ref="P147:P148"/>
    <mergeCell ref="Q147:Q148"/>
    <mergeCell ref="Q123:Q124"/>
    <mergeCell ref="M123:M124"/>
    <mergeCell ref="N123:N124"/>
    <mergeCell ref="O123:O124"/>
    <mergeCell ref="P123:P124"/>
    <mergeCell ref="M156:N156"/>
    <mergeCell ref="O156:P156"/>
    <mergeCell ref="Q156:R156"/>
    <mergeCell ref="M125:N125"/>
    <mergeCell ref="O125:P125"/>
    <mergeCell ref="Q125:R125"/>
    <mergeCell ref="M135:N135"/>
    <mergeCell ref="O135:P135"/>
    <mergeCell ref="Q135:R135"/>
    <mergeCell ref="M145:N145"/>
    <mergeCell ref="O145:P145"/>
    <mergeCell ref="J184:J185"/>
    <mergeCell ref="K184:K185"/>
    <mergeCell ref="L184:L185"/>
    <mergeCell ref="C22:D22"/>
    <mergeCell ref="E22:F22"/>
    <mergeCell ref="G22:H22"/>
    <mergeCell ref="I22:J22"/>
    <mergeCell ref="K22:L22"/>
    <mergeCell ref="M8:N8"/>
    <mergeCell ref="C28:D28"/>
    <mergeCell ref="E28:F28"/>
    <mergeCell ref="G28:H28"/>
    <mergeCell ref="I28:J28"/>
    <mergeCell ref="K28:L28"/>
    <mergeCell ref="M28:N28"/>
    <mergeCell ref="L72:L73"/>
    <mergeCell ref="M72:M73"/>
    <mergeCell ref="L50:L51"/>
    <mergeCell ref="C36:D36"/>
    <mergeCell ref="C156:D156"/>
    <mergeCell ref="E156:F156"/>
    <mergeCell ref="G156:H156"/>
    <mergeCell ref="I156:J156"/>
    <mergeCell ref="K156:L156"/>
    <mergeCell ref="O8:P8"/>
    <mergeCell ref="Q8:R8"/>
    <mergeCell ref="S8:T8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8:D8"/>
    <mergeCell ref="E8:F8"/>
    <mergeCell ref="G8:H8"/>
    <mergeCell ref="I8:J8"/>
    <mergeCell ref="K8:L8"/>
    <mergeCell ref="O28:P28"/>
    <mergeCell ref="Q28:R28"/>
    <mergeCell ref="S28:T28"/>
    <mergeCell ref="S64:T64"/>
    <mergeCell ref="C70:D70"/>
    <mergeCell ref="E70:F70"/>
    <mergeCell ref="C77:D77"/>
    <mergeCell ref="E77:F77"/>
    <mergeCell ref="G77:H77"/>
    <mergeCell ref="E36:F36"/>
    <mergeCell ref="G36:H36"/>
    <mergeCell ref="I36:J36"/>
    <mergeCell ref="Q50:Q51"/>
    <mergeCell ref="R50:R51"/>
    <mergeCell ref="S50:S51"/>
    <mergeCell ref="T50:T51"/>
    <mergeCell ref="D72:D73"/>
    <mergeCell ref="E72:E73"/>
    <mergeCell ref="F72:F73"/>
    <mergeCell ref="G72:G73"/>
    <mergeCell ref="H72:H73"/>
    <mergeCell ref="I72:I73"/>
    <mergeCell ref="J72:J73"/>
    <mergeCell ref="K72:K73"/>
    <mergeCell ref="S156:T156"/>
    <mergeCell ref="C164:D164"/>
    <mergeCell ref="E164:F164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C103:D103"/>
    <mergeCell ref="E103:F103"/>
    <mergeCell ref="R147:R148"/>
    <mergeCell ref="S147:S148"/>
    <mergeCell ref="T147:T148"/>
    <mergeCell ref="R123:R124"/>
    <mergeCell ref="S123:S124"/>
    <mergeCell ref="T123:T124"/>
    <mergeCell ref="J147:J148"/>
    <mergeCell ref="K147:K148"/>
    <mergeCell ref="L147:L148"/>
    <mergeCell ref="L123:L124"/>
    <mergeCell ref="C64:D64"/>
    <mergeCell ref="E64:F64"/>
    <mergeCell ref="G64:H64"/>
    <mergeCell ref="I64:J64"/>
    <mergeCell ref="K64:L64"/>
    <mergeCell ref="M64:N64"/>
    <mergeCell ref="O64:P64"/>
    <mergeCell ref="Q64:R64"/>
    <mergeCell ref="G123:G124"/>
    <mergeCell ref="H123:H124"/>
    <mergeCell ref="I123:I124"/>
    <mergeCell ref="J123:J124"/>
    <mergeCell ref="K123:K124"/>
    <mergeCell ref="Q70:R70"/>
    <mergeCell ref="M86:N86"/>
    <mergeCell ref="O86:P86"/>
    <mergeCell ref="Q86:R86"/>
    <mergeCell ref="Q103:R103"/>
    <mergeCell ref="C107:D107"/>
    <mergeCell ref="E107:F107"/>
    <mergeCell ref="G107:H107"/>
    <mergeCell ref="I107:J107"/>
    <mergeCell ref="K107:L107"/>
    <mergeCell ref="M107:N107"/>
    <mergeCell ref="Q32:R32"/>
    <mergeCell ref="S32:T32"/>
    <mergeCell ref="K36:L36"/>
    <mergeCell ref="M36:N36"/>
    <mergeCell ref="O36:P36"/>
    <mergeCell ref="Q36:R36"/>
    <mergeCell ref="S36:T36"/>
    <mergeCell ref="M3:M4"/>
    <mergeCell ref="N3:N4"/>
    <mergeCell ref="O3:O4"/>
    <mergeCell ref="P3:P4"/>
    <mergeCell ref="M22:N22"/>
    <mergeCell ref="O22:P22"/>
    <mergeCell ref="Q22:R22"/>
    <mergeCell ref="S22:T22"/>
    <mergeCell ref="Q30:Q31"/>
    <mergeCell ref="R30:R31"/>
    <mergeCell ref="S30:S31"/>
    <mergeCell ref="T30:T31"/>
    <mergeCell ref="Q3:Q4"/>
    <mergeCell ref="R3:R4"/>
    <mergeCell ref="S3:S4"/>
    <mergeCell ref="T3:T4"/>
    <mergeCell ref="K5:L5"/>
    <mergeCell ref="M39:N39"/>
    <mergeCell ref="O39:P39"/>
    <mergeCell ref="Q39:R39"/>
    <mergeCell ref="S39:T39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C39:D39"/>
    <mergeCell ref="E39:F39"/>
    <mergeCell ref="G39:H39"/>
    <mergeCell ref="I39:J39"/>
    <mergeCell ref="K39:L39"/>
    <mergeCell ref="M53:N53"/>
    <mergeCell ref="O53:P53"/>
    <mergeCell ref="Q53:R53"/>
    <mergeCell ref="S53:T53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C53:D53"/>
    <mergeCell ref="E53:F53"/>
    <mergeCell ref="G53:H53"/>
    <mergeCell ref="I53:J53"/>
    <mergeCell ref="K53:L53"/>
    <mergeCell ref="S70:T70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G70:H70"/>
    <mergeCell ref="I70:J70"/>
    <mergeCell ref="K70:L70"/>
    <mergeCell ref="M70:N70"/>
    <mergeCell ref="O70:P70"/>
    <mergeCell ref="S77:T77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I77:J77"/>
    <mergeCell ref="K77:L77"/>
    <mergeCell ref="M77:N77"/>
    <mergeCell ref="O77:P77"/>
    <mergeCell ref="Q77:R77"/>
    <mergeCell ref="S86:T86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C86:D86"/>
    <mergeCell ref="E86:F86"/>
    <mergeCell ref="G86:H86"/>
    <mergeCell ref="I86:J86"/>
    <mergeCell ref="K86:L86"/>
    <mergeCell ref="I117:J117"/>
    <mergeCell ref="K117:L117"/>
    <mergeCell ref="M117:N117"/>
    <mergeCell ref="O117:P117"/>
    <mergeCell ref="Q117:R117"/>
    <mergeCell ref="S117:T117"/>
    <mergeCell ref="C112:D112"/>
    <mergeCell ref="E112:F112"/>
    <mergeCell ref="G112:H112"/>
    <mergeCell ref="I112:J112"/>
    <mergeCell ref="K112:L112"/>
    <mergeCell ref="S125:T125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C125:D125"/>
    <mergeCell ref="E125:F125"/>
    <mergeCell ref="G125:H125"/>
    <mergeCell ref="I125:J125"/>
    <mergeCell ref="K125:L125"/>
    <mergeCell ref="S135:T135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C135:D135"/>
    <mergeCell ref="E135:F135"/>
    <mergeCell ref="G135:H135"/>
    <mergeCell ref="I135:J135"/>
    <mergeCell ref="K135:L135"/>
    <mergeCell ref="Q145:R145"/>
    <mergeCell ref="S145:T145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C145:D145"/>
    <mergeCell ref="E145:F145"/>
    <mergeCell ref="G145:H145"/>
    <mergeCell ref="I145:J145"/>
    <mergeCell ref="K145:L145"/>
    <mergeCell ref="Q164:R164"/>
    <mergeCell ref="S164:T164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G164:H164"/>
    <mergeCell ref="I164:J164"/>
    <mergeCell ref="K164:L164"/>
    <mergeCell ref="M164:N164"/>
    <mergeCell ref="O164:P164"/>
    <mergeCell ref="M177:N177"/>
    <mergeCell ref="O177:P177"/>
    <mergeCell ref="Q177:R177"/>
    <mergeCell ref="S177:T177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C177:D177"/>
    <mergeCell ref="E177:F177"/>
    <mergeCell ref="G177:H177"/>
    <mergeCell ref="I177:J177"/>
    <mergeCell ref="K177:L177"/>
    <mergeCell ref="P184:P185"/>
    <mergeCell ref="Q184:Q185"/>
    <mergeCell ref="R184:R185"/>
    <mergeCell ref="S184:S185"/>
    <mergeCell ref="T184:T185"/>
    <mergeCell ref="C184:C185"/>
    <mergeCell ref="Q201:R201"/>
    <mergeCell ref="S201:T201"/>
    <mergeCell ref="C199:D199"/>
    <mergeCell ref="E199:F199"/>
    <mergeCell ref="G199:H199"/>
    <mergeCell ref="I199:J199"/>
    <mergeCell ref="K199:L199"/>
    <mergeCell ref="M194:N194"/>
    <mergeCell ref="O194:P194"/>
    <mergeCell ref="Q194:R194"/>
    <mergeCell ref="S194:T194"/>
    <mergeCell ref="C194:D194"/>
    <mergeCell ref="E194:F194"/>
    <mergeCell ref="G194:H194"/>
    <mergeCell ref="I194:J194"/>
    <mergeCell ref="K194:L194"/>
    <mergeCell ref="M204:N204"/>
    <mergeCell ref="O204:P204"/>
    <mergeCell ref="Q204:R204"/>
    <mergeCell ref="S204:T204"/>
    <mergeCell ref="U3:V3"/>
    <mergeCell ref="U72:V72"/>
    <mergeCell ref="U147:V147"/>
    <mergeCell ref="B52:X52"/>
    <mergeCell ref="C204:D204"/>
    <mergeCell ref="E204:F204"/>
    <mergeCell ref="G204:H204"/>
    <mergeCell ref="I204:J204"/>
    <mergeCell ref="K204:L204"/>
    <mergeCell ref="M199:N199"/>
    <mergeCell ref="O199:P199"/>
    <mergeCell ref="Q199:R199"/>
    <mergeCell ref="S199:T199"/>
    <mergeCell ref="C201:D201"/>
    <mergeCell ref="E201:F201"/>
    <mergeCell ref="G201:H201"/>
    <mergeCell ref="I201:J201"/>
    <mergeCell ref="K201:L201"/>
    <mergeCell ref="M201:N201"/>
    <mergeCell ref="O201:P201"/>
    <mergeCell ref="Y103:Y106"/>
    <mergeCell ref="Y107:Y111"/>
    <mergeCell ref="Y112:Y116"/>
    <mergeCell ref="Y117:Y122"/>
    <mergeCell ref="W2:Y3"/>
    <mergeCell ref="C2:V2"/>
    <mergeCell ref="U30:V30"/>
    <mergeCell ref="W30:Y30"/>
    <mergeCell ref="U50:V50"/>
    <mergeCell ref="W50:Y50"/>
    <mergeCell ref="Y5:Y7"/>
    <mergeCell ref="Y8:Y12"/>
    <mergeCell ref="Y13:Y21"/>
    <mergeCell ref="Y22:Y27"/>
    <mergeCell ref="Y28:Y29"/>
    <mergeCell ref="Y32:Y35"/>
    <mergeCell ref="Y36:Y38"/>
    <mergeCell ref="Y39:Y44"/>
    <mergeCell ref="B45:X45"/>
    <mergeCell ref="C50:C51"/>
    <mergeCell ref="D50:D51"/>
    <mergeCell ref="E50:E51"/>
    <mergeCell ref="F50:F51"/>
    <mergeCell ref="M112:N112"/>
    <mergeCell ref="Y125:Y131"/>
    <mergeCell ref="Y132:Y134"/>
    <mergeCell ref="Y135:Y141"/>
    <mergeCell ref="Y142:Y144"/>
    <mergeCell ref="Y145:Y146"/>
    <mergeCell ref="W147:Y147"/>
    <mergeCell ref="U184:V184"/>
    <mergeCell ref="W184:Y184"/>
    <mergeCell ref="Y46:Y49"/>
    <mergeCell ref="Y53:Y56"/>
    <mergeCell ref="Y57:Y63"/>
    <mergeCell ref="Y64:Y69"/>
    <mergeCell ref="Y70:Y71"/>
    <mergeCell ref="Y74:Y76"/>
    <mergeCell ref="Y77:Y81"/>
    <mergeCell ref="Y82:Y85"/>
    <mergeCell ref="Y86:Y88"/>
    <mergeCell ref="Y89:Y94"/>
    <mergeCell ref="Y97:Y102"/>
    <mergeCell ref="W72:Y72"/>
    <mergeCell ref="U95:V95"/>
    <mergeCell ref="W95:Y95"/>
    <mergeCell ref="U123:V123"/>
    <mergeCell ref="W123:Y123"/>
    <mergeCell ref="Y186:Y193"/>
    <mergeCell ref="Y194:Y198"/>
    <mergeCell ref="Y199:Y200"/>
    <mergeCell ref="Y201:Y203"/>
    <mergeCell ref="Y204:Y205"/>
    <mergeCell ref="Y149:Y155"/>
    <mergeCell ref="Y156:Y163"/>
    <mergeCell ref="Y164:Y168"/>
    <mergeCell ref="Y169:Y176"/>
    <mergeCell ref="Y177:Y1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84"/>
  <sheetViews>
    <sheetView zoomScalePageLayoutView="0" workbookViewId="0" topLeftCell="A1">
      <selection activeCell="B23" sqref="B23"/>
    </sheetView>
  </sheetViews>
  <sheetFormatPr defaultColWidth="11.421875" defaultRowHeight="15"/>
  <cols>
    <col min="2" max="2" width="35.421875" style="0" bestFit="1" customWidth="1"/>
    <col min="3" max="11" width="12.00390625" style="0" customWidth="1"/>
    <col min="13" max="13" width="11.140625" style="0" customWidth="1"/>
  </cols>
  <sheetData>
    <row r="1" ht="15" thickBot="1"/>
    <row r="2" spans="2:13" ht="15" thickBot="1">
      <c r="B2" s="168" t="s">
        <v>49</v>
      </c>
      <c r="C2" s="347" t="s">
        <v>406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</row>
    <row r="3" spans="2:13" ht="15" thickBot="1">
      <c r="B3" s="169" t="s">
        <v>5</v>
      </c>
      <c r="C3" s="417"/>
      <c r="D3" s="426"/>
      <c r="E3" s="426"/>
      <c r="F3" s="426"/>
      <c r="G3" s="426"/>
      <c r="H3" s="426"/>
      <c r="I3" s="426"/>
      <c r="J3" s="426"/>
      <c r="K3" s="426"/>
      <c r="L3" s="426"/>
      <c r="M3" s="427"/>
    </row>
    <row r="4" spans="2:16" ht="14.25">
      <c r="B4" s="136" t="s">
        <v>0</v>
      </c>
      <c r="C4" s="34" t="s">
        <v>332</v>
      </c>
      <c r="D4" s="190" t="s">
        <v>333</v>
      </c>
      <c r="E4" s="34" t="s">
        <v>334</v>
      </c>
      <c r="F4" s="190" t="s">
        <v>335</v>
      </c>
      <c r="G4" s="34" t="s">
        <v>336</v>
      </c>
      <c r="H4" s="190" t="s">
        <v>478</v>
      </c>
      <c r="I4" s="34" t="s">
        <v>340</v>
      </c>
      <c r="J4" s="190" t="s">
        <v>341</v>
      </c>
      <c r="K4" s="34" t="s">
        <v>342</v>
      </c>
      <c r="L4" s="423" t="s">
        <v>50</v>
      </c>
      <c r="M4" s="379"/>
      <c r="O4" s="78" t="s">
        <v>517</v>
      </c>
      <c r="P4" s="199" t="s">
        <v>516</v>
      </c>
    </row>
    <row r="5" spans="2:16" ht="15" thickBot="1">
      <c r="B5" s="112" t="s">
        <v>96</v>
      </c>
      <c r="C5" s="174"/>
      <c r="D5" s="180">
        <v>1</v>
      </c>
      <c r="E5" s="174"/>
      <c r="F5" s="180">
        <v>1</v>
      </c>
      <c r="G5" s="175"/>
      <c r="H5" s="184"/>
      <c r="I5" s="175"/>
      <c r="J5" s="184"/>
      <c r="K5" s="175"/>
      <c r="L5" s="7">
        <f>+SUM(C5:K5)</f>
        <v>2</v>
      </c>
      <c r="M5" s="420">
        <f>+SUM(L5:L10)</f>
        <v>23</v>
      </c>
      <c r="O5" s="85">
        <f>#VALUE!</f>
        <v>15</v>
      </c>
      <c r="P5" s="77">
        <f>+MAXA(B2:M284)</f>
        <v>48</v>
      </c>
    </row>
    <row r="6" spans="2:13" ht="14.25">
      <c r="B6" s="112" t="s">
        <v>83</v>
      </c>
      <c r="C6" s="174"/>
      <c r="D6" s="180">
        <v>1</v>
      </c>
      <c r="E6" s="174">
        <v>2</v>
      </c>
      <c r="F6" s="180">
        <v>4</v>
      </c>
      <c r="G6" s="175"/>
      <c r="H6" s="184"/>
      <c r="I6" s="175"/>
      <c r="J6" s="184"/>
      <c r="K6" s="175"/>
      <c r="L6" s="7">
        <f>+SUM(C6:K6)</f>
        <v>7</v>
      </c>
      <c r="M6" s="421"/>
    </row>
    <row r="7" spans="2:13" ht="14.25">
      <c r="B7" s="112" t="s">
        <v>84</v>
      </c>
      <c r="C7" s="174"/>
      <c r="D7" s="180">
        <v>1</v>
      </c>
      <c r="E7" s="174">
        <v>1</v>
      </c>
      <c r="F7" s="180"/>
      <c r="G7" s="175"/>
      <c r="H7" s="184"/>
      <c r="I7" s="175"/>
      <c r="J7" s="184"/>
      <c r="K7" s="175"/>
      <c r="L7" s="7">
        <f>+SUM(C7:K7)</f>
        <v>2</v>
      </c>
      <c r="M7" s="421"/>
    </row>
    <row r="8" spans="2:13" ht="14.25">
      <c r="B8" s="112" t="s">
        <v>68</v>
      </c>
      <c r="C8" s="174">
        <v>5</v>
      </c>
      <c r="D8" s="180"/>
      <c r="E8" s="174">
        <v>2</v>
      </c>
      <c r="F8" s="180"/>
      <c r="G8" s="175"/>
      <c r="H8" s="184"/>
      <c r="I8" s="175"/>
      <c r="J8" s="184"/>
      <c r="K8" s="175"/>
      <c r="L8" s="7">
        <f>+SUM(C8:K8)</f>
        <v>7</v>
      </c>
      <c r="M8" s="421"/>
    </row>
    <row r="9" spans="2:13" ht="14.25">
      <c r="B9" s="112" t="s">
        <v>97</v>
      </c>
      <c r="C9" s="174"/>
      <c r="D9" s="180"/>
      <c r="E9" s="174">
        <v>1</v>
      </c>
      <c r="F9" s="180"/>
      <c r="G9" s="175"/>
      <c r="H9" s="184"/>
      <c r="I9" s="175"/>
      <c r="J9" s="184"/>
      <c r="K9" s="175"/>
      <c r="L9" s="7">
        <f>+SUM(C9:K9)</f>
        <v>1</v>
      </c>
      <c r="M9" s="421"/>
    </row>
    <row r="10" spans="2:13" ht="15" thickBot="1">
      <c r="B10" s="127" t="s">
        <v>98</v>
      </c>
      <c r="C10" s="174"/>
      <c r="D10" s="180"/>
      <c r="E10" s="174">
        <v>2</v>
      </c>
      <c r="F10" s="180">
        <v>2</v>
      </c>
      <c r="G10" s="175"/>
      <c r="H10" s="184"/>
      <c r="I10" s="175"/>
      <c r="J10" s="184"/>
      <c r="K10" s="175"/>
      <c r="L10" s="7">
        <f>+SUM(C10:K10)</f>
        <v>4</v>
      </c>
      <c r="M10" s="422"/>
    </row>
    <row r="11" spans="2:13" ht="14.25">
      <c r="B11" s="135" t="s">
        <v>1</v>
      </c>
      <c r="C11" s="34" t="s">
        <v>332</v>
      </c>
      <c r="D11" s="190" t="s">
        <v>333</v>
      </c>
      <c r="E11" s="34" t="s">
        <v>334</v>
      </c>
      <c r="F11" s="190" t="s">
        <v>335</v>
      </c>
      <c r="G11" s="34" t="s">
        <v>336</v>
      </c>
      <c r="H11" s="190" t="s">
        <v>478</v>
      </c>
      <c r="I11" s="34" t="s">
        <v>340</v>
      </c>
      <c r="J11" s="190" t="s">
        <v>341</v>
      </c>
      <c r="K11" s="34" t="s">
        <v>342</v>
      </c>
      <c r="L11" s="423" t="s">
        <v>50</v>
      </c>
      <c r="M11" s="379"/>
    </row>
    <row r="12" spans="2:13" ht="14.25">
      <c r="B12" s="119" t="s">
        <v>69</v>
      </c>
      <c r="C12" s="174">
        <v>1</v>
      </c>
      <c r="D12" s="180"/>
      <c r="E12" s="175"/>
      <c r="F12" s="180"/>
      <c r="G12" s="174"/>
      <c r="H12" s="180">
        <v>1</v>
      </c>
      <c r="I12" s="174"/>
      <c r="J12" s="184"/>
      <c r="K12" s="175"/>
      <c r="L12" s="7">
        <f aca="true" t="shared" si="0" ref="L12:L21">+SUM(C12:K12)</f>
        <v>2</v>
      </c>
      <c r="M12" s="420">
        <f>+SUM(L12:L21)</f>
        <v>42</v>
      </c>
    </row>
    <row r="13" spans="2:13" ht="14.25">
      <c r="B13" s="119" t="s">
        <v>70</v>
      </c>
      <c r="C13" s="174">
        <v>2</v>
      </c>
      <c r="D13" s="180">
        <v>2</v>
      </c>
      <c r="E13" s="175"/>
      <c r="F13" s="180"/>
      <c r="G13" s="174"/>
      <c r="H13" s="180"/>
      <c r="I13" s="174"/>
      <c r="J13" s="184"/>
      <c r="K13" s="175"/>
      <c r="L13" s="7">
        <f t="shared" si="0"/>
        <v>4</v>
      </c>
      <c r="M13" s="421"/>
    </row>
    <row r="14" spans="2:13" ht="14.25">
      <c r="B14" s="119" t="s">
        <v>71</v>
      </c>
      <c r="C14" s="174">
        <v>1</v>
      </c>
      <c r="D14" s="180">
        <v>3</v>
      </c>
      <c r="E14" s="175"/>
      <c r="F14" s="180"/>
      <c r="G14" s="174"/>
      <c r="H14" s="180">
        <v>2</v>
      </c>
      <c r="I14" s="174"/>
      <c r="J14" s="184"/>
      <c r="K14" s="175"/>
      <c r="L14" s="7">
        <f t="shared" si="0"/>
        <v>6</v>
      </c>
      <c r="M14" s="421"/>
    </row>
    <row r="15" spans="2:13" ht="14.25">
      <c r="B15" s="119" t="s">
        <v>87</v>
      </c>
      <c r="C15" s="174"/>
      <c r="D15" s="180">
        <v>2</v>
      </c>
      <c r="E15" s="175"/>
      <c r="F15" s="180">
        <v>3</v>
      </c>
      <c r="G15" s="174"/>
      <c r="H15" s="180">
        <v>2</v>
      </c>
      <c r="I15" s="174"/>
      <c r="J15" s="184"/>
      <c r="K15" s="175"/>
      <c r="L15" s="7">
        <f t="shared" si="0"/>
        <v>7</v>
      </c>
      <c r="M15" s="421"/>
    </row>
    <row r="16" spans="2:13" ht="14.25">
      <c r="B16" s="119" t="s">
        <v>88</v>
      </c>
      <c r="C16" s="174"/>
      <c r="D16" s="180">
        <v>1</v>
      </c>
      <c r="E16" s="175"/>
      <c r="F16" s="180">
        <v>3</v>
      </c>
      <c r="G16" s="174">
        <v>1</v>
      </c>
      <c r="H16" s="180"/>
      <c r="I16" s="174"/>
      <c r="J16" s="184"/>
      <c r="K16" s="175"/>
      <c r="L16" s="7">
        <f t="shared" si="0"/>
        <v>5</v>
      </c>
      <c r="M16" s="421"/>
    </row>
    <row r="17" spans="2:13" ht="14.25">
      <c r="B17" s="119" t="s">
        <v>89</v>
      </c>
      <c r="C17" s="174"/>
      <c r="D17" s="180">
        <v>3</v>
      </c>
      <c r="E17" s="175"/>
      <c r="F17" s="180"/>
      <c r="G17" s="174"/>
      <c r="H17" s="180"/>
      <c r="I17" s="174"/>
      <c r="J17" s="184"/>
      <c r="K17" s="175"/>
      <c r="L17" s="7">
        <f t="shared" si="0"/>
        <v>3</v>
      </c>
      <c r="M17" s="421"/>
    </row>
    <row r="18" spans="2:13" ht="14.25">
      <c r="B18" s="119" t="s">
        <v>106</v>
      </c>
      <c r="C18" s="174"/>
      <c r="D18" s="180">
        <v>2</v>
      </c>
      <c r="E18" s="175"/>
      <c r="F18" s="180">
        <v>3</v>
      </c>
      <c r="G18" s="174"/>
      <c r="H18" s="180"/>
      <c r="I18" s="174"/>
      <c r="J18" s="184"/>
      <c r="K18" s="175"/>
      <c r="L18" s="7">
        <f t="shared" si="0"/>
        <v>5</v>
      </c>
      <c r="M18" s="421"/>
    </row>
    <row r="19" spans="2:13" ht="14.25">
      <c r="B19" s="119" t="s">
        <v>105</v>
      </c>
      <c r="C19" s="174"/>
      <c r="D19" s="180"/>
      <c r="E19" s="175"/>
      <c r="F19" s="180">
        <v>4</v>
      </c>
      <c r="G19" s="174">
        <v>1</v>
      </c>
      <c r="H19" s="180"/>
      <c r="I19" s="174"/>
      <c r="J19" s="184"/>
      <c r="K19" s="175"/>
      <c r="L19" s="7">
        <f t="shared" si="0"/>
        <v>5</v>
      </c>
      <c r="M19" s="421"/>
    </row>
    <row r="20" spans="2:13" ht="14.25">
      <c r="B20" s="119" t="s">
        <v>104</v>
      </c>
      <c r="C20" s="174"/>
      <c r="D20" s="180"/>
      <c r="E20" s="175"/>
      <c r="F20" s="180">
        <v>2</v>
      </c>
      <c r="G20" s="174"/>
      <c r="H20" s="180"/>
      <c r="I20" s="174">
        <v>2</v>
      </c>
      <c r="J20" s="184"/>
      <c r="K20" s="175"/>
      <c r="L20" s="7">
        <f t="shared" si="0"/>
        <v>4</v>
      </c>
      <c r="M20" s="421"/>
    </row>
    <row r="21" spans="2:13" ht="15" thickBot="1">
      <c r="B21" s="120" t="s">
        <v>102</v>
      </c>
      <c r="C21" s="174"/>
      <c r="D21" s="180"/>
      <c r="E21" s="175"/>
      <c r="F21" s="180">
        <v>1</v>
      </c>
      <c r="G21" s="174"/>
      <c r="H21" s="180"/>
      <c r="I21" s="174"/>
      <c r="J21" s="184"/>
      <c r="K21" s="175"/>
      <c r="L21" s="7">
        <f t="shared" si="0"/>
        <v>1</v>
      </c>
      <c r="M21" s="422"/>
    </row>
    <row r="22" spans="2:13" ht="14.25">
      <c r="B22" s="134" t="s">
        <v>2</v>
      </c>
      <c r="C22" s="34" t="s">
        <v>332</v>
      </c>
      <c r="D22" s="190" t="s">
        <v>333</v>
      </c>
      <c r="E22" s="34" t="s">
        <v>334</v>
      </c>
      <c r="F22" s="190" t="s">
        <v>335</v>
      </c>
      <c r="G22" s="34" t="s">
        <v>336</v>
      </c>
      <c r="H22" s="190" t="s">
        <v>478</v>
      </c>
      <c r="I22" s="34" t="s">
        <v>340</v>
      </c>
      <c r="J22" s="190" t="s">
        <v>341</v>
      </c>
      <c r="K22" s="34" t="s">
        <v>342</v>
      </c>
      <c r="L22" s="423" t="s">
        <v>50</v>
      </c>
      <c r="M22" s="379"/>
    </row>
    <row r="23" spans="2:13" ht="14.25">
      <c r="B23" s="111" t="s">
        <v>72</v>
      </c>
      <c r="C23" s="174">
        <v>4</v>
      </c>
      <c r="D23" s="180">
        <v>2</v>
      </c>
      <c r="E23" s="174">
        <v>4</v>
      </c>
      <c r="F23" s="184"/>
      <c r="G23" s="174">
        <v>1</v>
      </c>
      <c r="H23" s="180">
        <v>1</v>
      </c>
      <c r="I23" s="174">
        <v>3</v>
      </c>
      <c r="J23" s="184"/>
      <c r="K23" s="175"/>
      <c r="L23" s="7">
        <f aca="true" t="shared" si="1" ref="L23:L31">+SUM(C23:K23)</f>
        <v>15</v>
      </c>
      <c r="M23" s="420">
        <f>+SUM(L23:L31)</f>
        <v>40</v>
      </c>
    </row>
    <row r="24" spans="2:13" ht="14.25">
      <c r="B24" s="111" t="s">
        <v>73</v>
      </c>
      <c r="C24" s="174">
        <v>1</v>
      </c>
      <c r="D24" s="180"/>
      <c r="E24" s="174"/>
      <c r="F24" s="184"/>
      <c r="G24" s="174"/>
      <c r="H24" s="180"/>
      <c r="I24" s="174"/>
      <c r="J24" s="184"/>
      <c r="K24" s="175"/>
      <c r="L24" s="7">
        <f t="shared" si="1"/>
        <v>1</v>
      </c>
      <c r="M24" s="421"/>
    </row>
    <row r="25" spans="2:13" ht="14.25">
      <c r="B25" s="111" t="s">
        <v>74</v>
      </c>
      <c r="C25" s="174">
        <v>1</v>
      </c>
      <c r="D25" s="180">
        <v>1</v>
      </c>
      <c r="E25" s="174"/>
      <c r="F25" s="184"/>
      <c r="G25" s="174"/>
      <c r="H25" s="180"/>
      <c r="I25" s="174">
        <v>1</v>
      </c>
      <c r="J25" s="184"/>
      <c r="K25" s="175"/>
      <c r="L25" s="7">
        <f t="shared" si="1"/>
        <v>3</v>
      </c>
      <c r="M25" s="421"/>
    </row>
    <row r="26" spans="2:13" ht="14.25">
      <c r="B26" s="111" t="s">
        <v>509</v>
      </c>
      <c r="C26" s="174">
        <v>2</v>
      </c>
      <c r="D26" s="180"/>
      <c r="E26" s="174"/>
      <c r="F26" s="184"/>
      <c r="G26" s="174"/>
      <c r="H26" s="180">
        <v>2</v>
      </c>
      <c r="I26" s="174"/>
      <c r="J26" s="184"/>
      <c r="K26" s="175"/>
      <c r="L26" s="7">
        <f t="shared" si="1"/>
        <v>4</v>
      </c>
      <c r="M26" s="421"/>
    </row>
    <row r="27" spans="2:13" ht="14.25">
      <c r="B27" s="111" t="s">
        <v>77</v>
      </c>
      <c r="C27" s="174">
        <v>1</v>
      </c>
      <c r="D27" s="180"/>
      <c r="E27" s="174"/>
      <c r="F27" s="184"/>
      <c r="G27" s="174"/>
      <c r="H27" s="180">
        <v>1</v>
      </c>
      <c r="I27" s="174"/>
      <c r="J27" s="184"/>
      <c r="K27" s="175"/>
      <c r="L27" s="7">
        <f t="shared" si="1"/>
        <v>2</v>
      </c>
      <c r="M27" s="421"/>
    </row>
    <row r="28" spans="2:13" ht="14.25">
      <c r="B28" s="111" t="s">
        <v>85</v>
      </c>
      <c r="C28" s="174"/>
      <c r="D28" s="180">
        <v>2</v>
      </c>
      <c r="E28" s="174"/>
      <c r="F28" s="184"/>
      <c r="G28" s="174"/>
      <c r="H28" s="180"/>
      <c r="I28" s="174"/>
      <c r="J28" s="184"/>
      <c r="K28" s="175"/>
      <c r="L28" s="7">
        <f t="shared" si="1"/>
        <v>2</v>
      </c>
      <c r="M28" s="421"/>
    </row>
    <row r="29" spans="2:13" ht="14.25">
      <c r="B29" s="28" t="s">
        <v>91</v>
      </c>
      <c r="C29" s="174"/>
      <c r="D29" s="180"/>
      <c r="E29" s="174">
        <v>3</v>
      </c>
      <c r="F29" s="184"/>
      <c r="G29" s="174">
        <v>2</v>
      </c>
      <c r="H29" s="180">
        <v>3</v>
      </c>
      <c r="I29" s="174">
        <v>2</v>
      </c>
      <c r="J29" s="184"/>
      <c r="K29" s="175"/>
      <c r="L29" s="7">
        <f t="shared" si="1"/>
        <v>10</v>
      </c>
      <c r="M29" s="421"/>
    </row>
    <row r="30" spans="2:13" ht="14.25">
      <c r="B30" s="28" t="s">
        <v>93</v>
      </c>
      <c r="C30" s="174"/>
      <c r="D30" s="180"/>
      <c r="E30" s="174">
        <v>1</v>
      </c>
      <c r="F30" s="184"/>
      <c r="G30" s="174"/>
      <c r="H30" s="180"/>
      <c r="I30" s="174"/>
      <c r="J30" s="184"/>
      <c r="K30" s="175"/>
      <c r="L30" s="7">
        <f t="shared" si="1"/>
        <v>1</v>
      </c>
      <c r="M30" s="421"/>
    </row>
    <row r="31" spans="2:13" ht="15" thickBot="1">
      <c r="B31" s="51" t="s">
        <v>92</v>
      </c>
      <c r="C31" s="174"/>
      <c r="D31" s="180"/>
      <c r="E31" s="174">
        <v>1</v>
      </c>
      <c r="F31" s="184"/>
      <c r="G31" s="174"/>
      <c r="H31" s="180">
        <v>1</v>
      </c>
      <c r="I31" s="174"/>
      <c r="J31" s="184"/>
      <c r="K31" s="175"/>
      <c r="L31" s="7">
        <f t="shared" si="1"/>
        <v>2</v>
      </c>
      <c r="M31" s="422"/>
    </row>
    <row r="32" spans="2:13" ht="14.25">
      <c r="B32" s="135" t="s">
        <v>3</v>
      </c>
      <c r="C32" s="34" t="s">
        <v>332</v>
      </c>
      <c r="D32" s="190" t="s">
        <v>333</v>
      </c>
      <c r="E32" s="34" t="s">
        <v>334</v>
      </c>
      <c r="F32" s="190" t="s">
        <v>335</v>
      </c>
      <c r="G32" s="34" t="s">
        <v>336</v>
      </c>
      <c r="H32" s="190" t="s">
        <v>478</v>
      </c>
      <c r="I32" s="34" t="s">
        <v>340</v>
      </c>
      <c r="J32" s="190" t="s">
        <v>341</v>
      </c>
      <c r="K32" s="34" t="s">
        <v>342</v>
      </c>
      <c r="L32" s="423" t="s">
        <v>50</v>
      </c>
      <c r="M32" s="379"/>
    </row>
    <row r="33" spans="2:13" ht="14.25">
      <c r="B33" s="66" t="s">
        <v>78</v>
      </c>
      <c r="C33" s="174">
        <v>1</v>
      </c>
      <c r="D33" s="184"/>
      <c r="E33" s="174"/>
      <c r="F33" s="180">
        <v>2</v>
      </c>
      <c r="G33" s="174"/>
      <c r="H33" s="184"/>
      <c r="I33" s="175"/>
      <c r="J33" s="184"/>
      <c r="K33" s="175"/>
      <c r="L33" s="7">
        <f>+SUM(C33:K33)</f>
        <v>3</v>
      </c>
      <c r="M33" s="420">
        <f>+SUM(L33:L38)</f>
        <v>19</v>
      </c>
    </row>
    <row r="34" spans="2:13" ht="14.25">
      <c r="B34" s="66" t="s">
        <v>79</v>
      </c>
      <c r="C34" s="174">
        <v>1</v>
      </c>
      <c r="D34" s="184"/>
      <c r="E34" s="174">
        <v>2</v>
      </c>
      <c r="F34" s="180"/>
      <c r="G34" s="174"/>
      <c r="H34" s="184"/>
      <c r="I34" s="175"/>
      <c r="J34" s="184"/>
      <c r="K34" s="175"/>
      <c r="L34" s="7">
        <f>+SUM(C34:K34)</f>
        <v>3</v>
      </c>
      <c r="M34" s="421"/>
    </row>
    <row r="35" spans="2:13" ht="14.25">
      <c r="B35" s="66" t="s">
        <v>80</v>
      </c>
      <c r="C35" s="174">
        <v>1</v>
      </c>
      <c r="D35" s="184"/>
      <c r="E35" s="174">
        <v>1</v>
      </c>
      <c r="F35" s="180"/>
      <c r="G35" s="174"/>
      <c r="H35" s="184"/>
      <c r="I35" s="175"/>
      <c r="J35" s="184"/>
      <c r="K35" s="175"/>
      <c r="L35" s="7">
        <f>+SUM(C35:K35)</f>
        <v>2</v>
      </c>
      <c r="M35" s="421"/>
    </row>
    <row r="36" spans="2:13" ht="14.25">
      <c r="B36" s="66" t="s">
        <v>82</v>
      </c>
      <c r="C36" s="174">
        <v>1</v>
      </c>
      <c r="D36" s="184"/>
      <c r="E36" s="174"/>
      <c r="F36" s="180">
        <v>2</v>
      </c>
      <c r="G36" s="174"/>
      <c r="H36" s="184"/>
      <c r="I36" s="175"/>
      <c r="J36" s="184"/>
      <c r="K36" s="175"/>
      <c r="L36" s="7">
        <f>+SUM(C36:K36)</f>
        <v>3</v>
      </c>
      <c r="M36" s="421"/>
    </row>
    <row r="37" spans="2:13" ht="14.25">
      <c r="B37" s="66" t="s">
        <v>95</v>
      </c>
      <c r="C37" s="174"/>
      <c r="D37" s="184"/>
      <c r="E37" s="174">
        <v>2</v>
      </c>
      <c r="F37" s="180"/>
      <c r="G37" s="174"/>
      <c r="H37" s="184"/>
      <c r="I37" s="175"/>
      <c r="J37" s="184"/>
      <c r="K37" s="175"/>
      <c r="L37" s="7">
        <f>+SUM(C37:K37)</f>
        <v>2</v>
      </c>
      <c r="M37" s="421"/>
    </row>
    <row r="38" spans="2:13" ht="15" thickBot="1">
      <c r="B38" s="67" t="s">
        <v>103</v>
      </c>
      <c r="C38" s="174"/>
      <c r="D38" s="184"/>
      <c r="E38" s="174"/>
      <c r="F38" s="180">
        <v>1</v>
      </c>
      <c r="G38" s="174">
        <v>5</v>
      </c>
      <c r="H38" s="184"/>
      <c r="I38" s="175"/>
      <c r="J38" s="184"/>
      <c r="K38" s="175"/>
      <c r="L38" s="7">
        <f>+SUM(C38:K38)</f>
        <v>6</v>
      </c>
      <c r="M38" s="422"/>
    </row>
    <row r="39" spans="2:13" ht="14.25">
      <c r="B39" s="171" t="s">
        <v>4</v>
      </c>
      <c r="C39" s="34" t="s">
        <v>332</v>
      </c>
      <c r="D39" s="190" t="s">
        <v>333</v>
      </c>
      <c r="E39" s="34" t="s">
        <v>334</v>
      </c>
      <c r="F39" s="190" t="s">
        <v>335</v>
      </c>
      <c r="G39" s="34" t="s">
        <v>336</v>
      </c>
      <c r="H39" s="190" t="s">
        <v>478</v>
      </c>
      <c r="I39" s="34" t="s">
        <v>340</v>
      </c>
      <c r="J39" s="190" t="s">
        <v>341</v>
      </c>
      <c r="K39" s="34" t="s">
        <v>342</v>
      </c>
      <c r="L39" s="423" t="s">
        <v>50</v>
      </c>
      <c r="M39" s="379"/>
    </row>
    <row r="40" spans="2:13" ht="14.25">
      <c r="B40" s="111" t="s">
        <v>86</v>
      </c>
      <c r="C40" s="175"/>
      <c r="D40" s="180">
        <v>1</v>
      </c>
      <c r="E40" s="174">
        <v>1</v>
      </c>
      <c r="F40" s="180">
        <v>2</v>
      </c>
      <c r="G40" s="174"/>
      <c r="H40" s="184"/>
      <c r="I40" s="175"/>
      <c r="J40" s="184"/>
      <c r="K40" s="175"/>
      <c r="L40" s="7">
        <f>+SUM(C40:K40)</f>
        <v>4</v>
      </c>
      <c r="M40" s="420">
        <f>+SUM(L40:L45)</f>
        <v>16</v>
      </c>
    </row>
    <row r="41" spans="2:13" ht="14.25">
      <c r="B41" s="111" t="s">
        <v>94</v>
      </c>
      <c r="C41" s="175"/>
      <c r="D41" s="180"/>
      <c r="E41" s="174">
        <v>1</v>
      </c>
      <c r="F41" s="180"/>
      <c r="G41" s="174">
        <v>4</v>
      </c>
      <c r="H41" s="184"/>
      <c r="I41" s="175"/>
      <c r="J41" s="184"/>
      <c r="K41" s="175"/>
      <c r="L41" s="7">
        <f>+SUM(C41:K41)</f>
        <v>5</v>
      </c>
      <c r="M41" s="421"/>
    </row>
    <row r="42" spans="2:13" ht="14.25">
      <c r="B42" s="111" t="s">
        <v>90</v>
      </c>
      <c r="C42" s="175"/>
      <c r="D42" s="180"/>
      <c r="E42" s="174">
        <v>1</v>
      </c>
      <c r="F42" s="180"/>
      <c r="G42" s="174"/>
      <c r="H42" s="184"/>
      <c r="I42" s="175"/>
      <c r="J42" s="184"/>
      <c r="K42" s="175"/>
      <c r="L42" s="7">
        <f>+SUM(C42:K42)</f>
        <v>1</v>
      </c>
      <c r="M42" s="421"/>
    </row>
    <row r="43" spans="2:13" ht="14.25">
      <c r="B43" s="111" t="s">
        <v>99</v>
      </c>
      <c r="C43" s="175"/>
      <c r="D43" s="180"/>
      <c r="E43" s="174"/>
      <c r="F43" s="180">
        <v>1</v>
      </c>
      <c r="G43" s="174"/>
      <c r="H43" s="184"/>
      <c r="I43" s="175"/>
      <c r="J43" s="184"/>
      <c r="K43" s="175"/>
      <c r="L43" s="7">
        <f>+SUM(C43:K43)</f>
        <v>1</v>
      </c>
      <c r="M43" s="421"/>
    </row>
    <row r="44" spans="2:13" ht="14.25">
      <c r="B44" s="111" t="s">
        <v>101</v>
      </c>
      <c r="C44" s="175"/>
      <c r="D44" s="180"/>
      <c r="E44" s="174"/>
      <c r="F44" s="180">
        <v>1</v>
      </c>
      <c r="G44" s="174">
        <v>2</v>
      </c>
      <c r="H44" s="184"/>
      <c r="I44" s="175"/>
      <c r="J44" s="184"/>
      <c r="K44" s="175"/>
      <c r="L44" s="7">
        <f>+SUM(C44:K44)</f>
        <v>3</v>
      </c>
      <c r="M44" s="421"/>
    </row>
    <row r="45" spans="2:13" ht="15" thickBot="1">
      <c r="B45" s="111" t="s">
        <v>100</v>
      </c>
      <c r="C45" s="200"/>
      <c r="D45" s="183"/>
      <c r="E45" s="179"/>
      <c r="F45" s="183">
        <v>1</v>
      </c>
      <c r="G45" s="179">
        <v>1</v>
      </c>
      <c r="H45" s="186"/>
      <c r="I45" s="200"/>
      <c r="J45" s="186"/>
      <c r="K45" s="200"/>
      <c r="L45" s="162">
        <f>+SUM(C45:K45)</f>
        <v>2</v>
      </c>
      <c r="M45" s="421"/>
    </row>
    <row r="46" spans="2:13" ht="27.75" customHeight="1" thickBot="1">
      <c r="B46" s="196" t="s">
        <v>6</v>
      </c>
      <c r="C46" s="383" t="s">
        <v>406</v>
      </c>
      <c r="D46" s="384"/>
      <c r="E46" s="384"/>
      <c r="F46" s="384"/>
      <c r="G46" s="384"/>
      <c r="H46" s="384"/>
      <c r="I46" s="384"/>
      <c r="J46" s="384"/>
      <c r="K46" s="384"/>
      <c r="L46" s="384"/>
      <c r="M46" s="385"/>
    </row>
    <row r="47" spans="2:13" ht="14.25">
      <c r="B47" s="113" t="s">
        <v>7</v>
      </c>
      <c r="C47" s="34" t="s">
        <v>332</v>
      </c>
      <c r="D47" s="190" t="s">
        <v>333</v>
      </c>
      <c r="E47" s="34" t="s">
        <v>334</v>
      </c>
      <c r="F47" s="190" t="s">
        <v>335</v>
      </c>
      <c r="G47" s="34" t="s">
        <v>336</v>
      </c>
      <c r="H47" s="190" t="s">
        <v>478</v>
      </c>
      <c r="I47" s="34" t="s">
        <v>340</v>
      </c>
      <c r="J47" s="190" t="s">
        <v>341</v>
      </c>
      <c r="K47" s="34" t="s">
        <v>342</v>
      </c>
      <c r="L47" s="423" t="s">
        <v>50</v>
      </c>
      <c r="M47" s="379"/>
    </row>
    <row r="48" spans="2:13" ht="14.25">
      <c r="B48" s="112" t="s">
        <v>120</v>
      </c>
      <c r="C48" s="174"/>
      <c r="D48" s="180">
        <v>1</v>
      </c>
      <c r="E48" s="174"/>
      <c r="F48" s="180"/>
      <c r="G48" s="175"/>
      <c r="H48" s="184"/>
      <c r="I48" s="175"/>
      <c r="J48" s="184"/>
      <c r="K48" s="175"/>
      <c r="L48" s="7">
        <f>+SUM(C48:K48)</f>
        <v>1</v>
      </c>
      <c r="M48" s="420">
        <f>+SUM(L48:L51)</f>
        <v>4</v>
      </c>
    </row>
    <row r="49" spans="2:13" ht="14.25">
      <c r="B49" s="112" t="s">
        <v>121</v>
      </c>
      <c r="C49" s="174"/>
      <c r="D49" s="180">
        <v>1</v>
      </c>
      <c r="E49" s="174"/>
      <c r="F49" s="180"/>
      <c r="G49" s="175"/>
      <c r="H49" s="184"/>
      <c r="I49" s="175"/>
      <c r="J49" s="184"/>
      <c r="K49" s="175"/>
      <c r="L49" s="7">
        <f>+SUM(C49:K49)</f>
        <v>1</v>
      </c>
      <c r="M49" s="421"/>
    </row>
    <row r="50" spans="2:13" ht="14.25">
      <c r="B50" s="112" t="s">
        <v>131</v>
      </c>
      <c r="C50" s="174"/>
      <c r="D50" s="180"/>
      <c r="E50" s="174"/>
      <c r="F50" s="180">
        <v>1</v>
      </c>
      <c r="G50" s="175"/>
      <c r="H50" s="184"/>
      <c r="I50" s="175"/>
      <c r="J50" s="184"/>
      <c r="K50" s="175"/>
      <c r="L50" s="7">
        <f>+SUM(C50:K50)</f>
        <v>1</v>
      </c>
      <c r="M50" s="421"/>
    </row>
    <row r="51" spans="2:13" ht="15" thickBot="1">
      <c r="B51" s="127" t="s">
        <v>132</v>
      </c>
      <c r="C51" s="174"/>
      <c r="D51" s="180"/>
      <c r="E51" s="174"/>
      <c r="F51" s="180">
        <v>1</v>
      </c>
      <c r="G51" s="175"/>
      <c r="H51" s="184"/>
      <c r="I51" s="175"/>
      <c r="J51" s="184"/>
      <c r="K51" s="175"/>
      <c r="L51" s="7">
        <f>+SUM(C51:K51)</f>
        <v>1</v>
      </c>
      <c r="M51" s="422"/>
    </row>
    <row r="52" spans="2:13" ht="14.25">
      <c r="B52" s="135" t="s">
        <v>8</v>
      </c>
      <c r="C52" s="34" t="s">
        <v>332</v>
      </c>
      <c r="D52" s="190" t="s">
        <v>333</v>
      </c>
      <c r="E52" s="34" t="s">
        <v>334</v>
      </c>
      <c r="F52" s="190" t="s">
        <v>335</v>
      </c>
      <c r="G52" s="34" t="s">
        <v>336</v>
      </c>
      <c r="H52" s="190" t="s">
        <v>478</v>
      </c>
      <c r="I52" s="34" t="s">
        <v>340</v>
      </c>
      <c r="J52" s="190" t="s">
        <v>341</v>
      </c>
      <c r="K52" s="34" t="s">
        <v>342</v>
      </c>
      <c r="L52" s="423" t="s">
        <v>50</v>
      </c>
      <c r="M52" s="379"/>
    </row>
    <row r="53" spans="2:13" ht="14.25">
      <c r="B53" s="119" t="s">
        <v>115</v>
      </c>
      <c r="C53" s="174">
        <v>3</v>
      </c>
      <c r="D53" s="180">
        <v>1</v>
      </c>
      <c r="E53" s="175"/>
      <c r="F53" s="180">
        <v>2</v>
      </c>
      <c r="G53" s="174">
        <v>2</v>
      </c>
      <c r="H53" s="180">
        <v>1</v>
      </c>
      <c r="I53" s="175"/>
      <c r="J53" s="184"/>
      <c r="K53" s="175"/>
      <c r="L53" s="7">
        <f aca="true" t="shared" si="2" ref="L53:L59">+SUM(C53:K53)</f>
        <v>9</v>
      </c>
      <c r="M53" s="420">
        <f>+SUM(L53:L59)</f>
        <v>19</v>
      </c>
    </row>
    <row r="54" spans="2:13" ht="14.25">
      <c r="B54" s="119" t="s">
        <v>116</v>
      </c>
      <c r="C54" s="174"/>
      <c r="D54" s="180">
        <v>2</v>
      </c>
      <c r="E54" s="175"/>
      <c r="F54" s="180"/>
      <c r="G54" s="174">
        <v>1</v>
      </c>
      <c r="H54" s="180"/>
      <c r="I54" s="175"/>
      <c r="J54" s="184"/>
      <c r="K54" s="175"/>
      <c r="L54" s="7">
        <f t="shared" si="2"/>
        <v>3</v>
      </c>
      <c r="M54" s="421"/>
    </row>
    <row r="55" spans="2:13" ht="14.25">
      <c r="B55" s="119" t="s">
        <v>117</v>
      </c>
      <c r="C55" s="174"/>
      <c r="D55" s="180">
        <v>1</v>
      </c>
      <c r="E55" s="175"/>
      <c r="F55" s="180"/>
      <c r="G55" s="174"/>
      <c r="H55" s="180"/>
      <c r="I55" s="175"/>
      <c r="J55" s="184"/>
      <c r="K55" s="175"/>
      <c r="L55" s="7">
        <f t="shared" si="2"/>
        <v>1</v>
      </c>
      <c r="M55" s="421"/>
    </row>
    <row r="56" spans="2:13" ht="14.25">
      <c r="B56" s="119" t="s">
        <v>118</v>
      </c>
      <c r="C56" s="174"/>
      <c r="D56" s="180">
        <v>2</v>
      </c>
      <c r="E56" s="175"/>
      <c r="F56" s="180">
        <v>1</v>
      </c>
      <c r="G56" s="174"/>
      <c r="H56" s="180"/>
      <c r="I56" s="175"/>
      <c r="J56" s="184"/>
      <c r="K56" s="175"/>
      <c r="L56" s="7">
        <f t="shared" si="2"/>
        <v>3</v>
      </c>
      <c r="M56" s="421"/>
    </row>
    <row r="57" spans="2:13" ht="14.25">
      <c r="B57" s="119" t="s">
        <v>134</v>
      </c>
      <c r="C57" s="174"/>
      <c r="D57" s="180"/>
      <c r="E57" s="175"/>
      <c r="F57" s="180">
        <v>1</v>
      </c>
      <c r="G57" s="174"/>
      <c r="H57" s="180"/>
      <c r="I57" s="175"/>
      <c r="J57" s="184"/>
      <c r="K57" s="175"/>
      <c r="L57" s="7">
        <f t="shared" si="2"/>
        <v>1</v>
      </c>
      <c r="M57" s="421"/>
    </row>
    <row r="58" spans="2:13" ht="14.25">
      <c r="B58" s="119" t="s">
        <v>135</v>
      </c>
      <c r="C58" s="174"/>
      <c r="D58" s="180"/>
      <c r="E58" s="175"/>
      <c r="F58" s="180">
        <v>1</v>
      </c>
      <c r="G58" s="174"/>
      <c r="H58" s="180"/>
      <c r="I58" s="175"/>
      <c r="J58" s="184"/>
      <c r="K58" s="175"/>
      <c r="L58" s="7">
        <f t="shared" si="2"/>
        <v>1</v>
      </c>
      <c r="M58" s="421"/>
    </row>
    <row r="59" spans="2:13" ht="15" thickBot="1">
      <c r="B59" s="120" t="s">
        <v>136</v>
      </c>
      <c r="C59" s="174"/>
      <c r="D59" s="180"/>
      <c r="E59" s="175"/>
      <c r="F59" s="180">
        <v>1</v>
      </c>
      <c r="G59" s="174"/>
      <c r="H59" s="180"/>
      <c r="I59" s="175"/>
      <c r="J59" s="184"/>
      <c r="K59" s="175"/>
      <c r="L59" s="7">
        <f t="shared" si="2"/>
        <v>1</v>
      </c>
      <c r="M59" s="422"/>
    </row>
    <row r="60" spans="2:13" ht="14.25">
      <c r="B60" s="134" t="s">
        <v>9</v>
      </c>
      <c r="C60" s="34" t="s">
        <v>332</v>
      </c>
      <c r="D60" s="190" t="s">
        <v>333</v>
      </c>
      <c r="E60" s="34" t="s">
        <v>334</v>
      </c>
      <c r="F60" s="190" t="s">
        <v>335</v>
      </c>
      <c r="G60" s="34" t="s">
        <v>336</v>
      </c>
      <c r="H60" s="190" t="s">
        <v>478</v>
      </c>
      <c r="I60" s="34" t="s">
        <v>340</v>
      </c>
      <c r="J60" s="190" t="s">
        <v>341</v>
      </c>
      <c r="K60" s="34" t="s">
        <v>342</v>
      </c>
      <c r="L60" s="423" t="s">
        <v>50</v>
      </c>
      <c r="M60" s="379"/>
    </row>
    <row r="61" spans="2:13" s="4" customFormat="1" ht="14.25">
      <c r="B61" s="112" t="s">
        <v>108</v>
      </c>
      <c r="C61" s="189">
        <v>1</v>
      </c>
      <c r="D61" s="191">
        <v>2</v>
      </c>
      <c r="E61" s="189">
        <v>3</v>
      </c>
      <c r="F61" s="202"/>
      <c r="G61" s="189"/>
      <c r="H61" s="184"/>
      <c r="I61" s="201"/>
      <c r="J61" s="202"/>
      <c r="K61" s="201"/>
      <c r="L61" s="7">
        <f>+SUM(C61:K61)</f>
        <v>6</v>
      </c>
      <c r="M61" s="428">
        <f>+SUM(L61:L65)</f>
        <v>14</v>
      </c>
    </row>
    <row r="62" spans="2:13" s="4" customFormat="1" ht="14.25">
      <c r="B62" s="112" t="s">
        <v>109</v>
      </c>
      <c r="C62" s="189">
        <v>1</v>
      </c>
      <c r="D62" s="191"/>
      <c r="E62" s="189"/>
      <c r="F62" s="202"/>
      <c r="G62" s="189"/>
      <c r="H62" s="184"/>
      <c r="I62" s="201"/>
      <c r="J62" s="202"/>
      <c r="K62" s="201"/>
      <c r="L62" s="7">
        <f>+SUM(C62:K62)</f>
        <v>1</v>
      </c>
      <c r="M62" s="429"/>
    </row>
    <row r="63" spans="2:13" s="4" customFormat="1" ht="14.25">
      <c r="B63" s="112" t="s">
        <v>124</v>
      </c>
      <c r="C63" s="189"/>
      <c r="D63" s="191"/>
      <c r="E63" s="189">
        <v>3</v>
      </c>
      <c r="F63" s="202"/>
      <c r="G63" s="189">
        <v>1</v>
      </c>
      <c r="H63" s="184"/>
      <c r="I63" s="201"/>
      <c r="J63" s="202"/>
      <c r="K63" s="201"/>
      <c r="L63" s="7">
        <f>+SUM(C63:K63)</f>
        <v>4</v>
      </c>
      <c r="M63" s="429"/>
    </row>
    <row r="64" spans="2:13" s="4" customFormat="1" ht="14.25">
      <c r="B64" s="112" t="s">
        <v>125</v>
      </c>
      <c r="C64" s="189"/>
      <c r="D64" s="191"/>
      <c r="E64" s="189">
        <v>1</v>
      </c>
      <c r="F64" s="202"/>
      <c r="G64" s="189"/>
      <c r="H64" s="184"/>
      <c r="I64" s="201"/>
      <c r="J64" s="202"/>
      <c r="K64" s="201"/>
      <c r="L64" s="7">
        <f>+SUM(C64:K64)</f>
        <v>1</v>
      </c>
      <c r="M64" s="429"/>
    </row>
    <row r="65" spans="2:13" s="4" customFormat="1" ht="15" thickBot="1">
      <c r="B65" s="127" t="s">
        <v>137</v>
      </c>
      <c r="C65" s="189"/>
      <c r="D65" s="191"/>
      <c r="E65" s="189"/>
      <c r="F65" s="202"/>
      <c r="G65" s="189">
        <v>2</v>
      </c>
      <c r="H65" s="184"/>
      <c r="I65" s="201"/>
      <c r="J65" s="202"/>
      <c r="K65" s="201"/>
      <c r="L65" s="7">
        <f>+SUM(C65:K65)</f>
        <v>2</v>
      </c>
      <c r="M65" s="430"/>
    </row>
    <row r="66" spans="2:13" ht="14.25">
      <c r="B66" s="135" t="s">
        <v>10</v>
      </c>
      <c r="C66" s="34" t="s">
        <v>332</v>
      </c>
      <c r="D66" s="190" t="s">
        <v>333</v>
      </c>
      <c r="E66" s="34" t="s">
        <v>334</v>
      </c>
      <c r="F66" s="190" t="s">
        <v>335</v>
      </c>
      <c r="G66" s="34" t="s">
        <v>336</v>
      </c>
      <c r="H66" s="190" t="s">
        <v>478</v>
      </c>
      <c r="I66" s="34" t="s">
        <v>340</v>
      </c>
      <c r="J66" s="190" t="s">
        <v>341</v>
      </c>
      <c r="K66" s="34" t="s">
        <v>342</v>
      </c>
      <c r="L66" s="423" t="s">
        <v>50</v>
      </c>
      <c r="M66" s="379"/>
    </row>
    <row r="67" spans="2:13" ht="14.25">
      <c r="B67" s="119" t="s">
        <v>111</v>
      </c>
      <c r="C67" s="174">
        <v>2</v>
      </c>
      <c r="D67" s="184"/>
      <c r="E67" s="174">
        <v>3</v>
      </c>
      <c r="F67" s="180">
        <v>2</v>
      </c>
      <c r="G67" s="174"/>
      <c r="H67" s="180">
        <v>2</v>
      </c>
      <c r="I67" s="175"/>
      <c r="J67" s="184"/>
      <c r="K67" s="175"/>
      <c r="L67" s="7">
        <f>+SUM(C67:K67)</f>
        <v>9</v>
      </c>
      <c r="M67" s="420">
        <f>+SUM(L67:L71)</f>
        <v>20</v>
      </c>
    </row>
    <row r="68" spans="2:13" ht="14.25">
      <c r="B68" s="119" t="s">
        <v>112</v>
      </c>
      <c r="C68" s="174">
        <v>2</v>
      </c>
      <c r="D68" s="184"/>
      <c r="E68" s="174"/>
      <c r="F68" s="180"/>
      <c r="G68" s="174">
        <v>1</v>
      </c>
      <c r="H68" s="180">
        <v>1</v>
      </c>
      <c r="I68" s="175"/>
      <c r="J68" s="184"/>
      <c r="K68" s="175"/>
      <c r="L68" s="7">
        <f>+SUM(C68:K68)</f>
        <v>4</v>
      </c>
      <c r="M68" s="421"/>
    </row>
    <row r="69" spans="2:13" ht="14.25">
      <c r="B69" s="119" t="s">
        <v>113</v>
      </c>
      <c r="C69" s="174">
        <v>1</v>
      </c>
      <c r="D69" s="184"/>
      <c r="E69" s="174"/>
      <c r="F69" s="180"/>
      <c r="G69" s="174"/>
      <c r="H69" s="180"/>
      <c r="I69" s="175"/>
      <c r="J69" s="184"/>
      <c r="K69" s="175"/>
      <c r="L69" s="7">
        <f>+SUM(C69:K69)</f>
        <v>1</v>
      </c>
      <c r="M69" s="421"/>
    </row>
    <row r="70" spans="2:13" ht="14.25">
      <c r="B70" s="119" t="s">
        <v>508</v>
      </c>
      <c r="C70" s="174">
        <v>2</v>
      </c>
      <c r="D70" s="184"/>
      <c r="E70" s="174"/>
      <c r="F70" s="180"/>
      <c r="G70" s="174"/>
      <c r="H70" s="180">
        <v>2</v>
      </c>
      <c r="I70" s="175"/>
      <c r="J70" s="184"/>
      <c r="K70" s="175"/>
      <c r="L70" s="7">
        <f aca="true" t="shared" si="3" ref="L70:L133">+SUM(C70:K70)</f>
        <v>4</v>
      </c>
      <c r="M70" s="421"/>
    </row>
    <row r="71" spans="2:13" ht="15" thickBot="1">
      <c r="B71" s="120" t="s">
        <v>133</v>
      </c>
      <c r="C71" s="174"/>
      <c r="D71" s="184"/>
      <c r="E71" s="174"/>
      <c r="F71" s="180">
        <v>1</v>
      </c>
      <c r="G71" s="174">
        <v>1</v>
      </c>
      <c r="H71" s="180"/>
      <c r="I71" s="175"/>
      <c r="J71" s="184"/>
      <c r="K71" s="175"/>
      <c r="L71" s="7">
        <f t="shared" si="3"/>
        <v>2</v>
      </c>
      <c r="M71" s="422"/>
    </row>
    <row r="72" spans="2:13" ht="14.25">
      <c r="B72" s="171" t="s">
        <v>11</v>
      </c>
      <c r="C72" s="34" t="s">
        <v>332</v>
      </c>
      <c r="D72" s="190" t="s">
        <v>333</v>
      </c>
      <c r="E72" s="34" t="s">
        <v>334</v>
      </c>
      <c r="F72" s="190" t="s">
        <v>335</v>
      </c>
      <c r="G72" s="34" t="s">
        <v>336</v>
      </c>
      <c r="H72" s="190" t="s">
        <v>478</v>
      </c>
      <c r="I72" s="34" t="s">
        <v>340</v>
      </c>
      <c r="J72" s="190" t="s">
        <v>341</v>
      </c>
      <c r="K72" s="34" t="s">
        <v>342</v>
      </c>
      <c r="L72" s="423" t="s">
        <v>50</v>
      </c>
      <c r="M72" s="379"/>
    </row>
    <row r="73" spans="2:13" ht="14.25">
      <c r="B73" s="111" t="s">
        <v>114</v>
      </c>
      <c r="C73" s="175"/>
      <c r="D73" s="180">
        <v>1</v>
      </c>
      <c r="E73" s="174">
        <v>4</v>
      </c>
      <c r="F73" s="180">
        <v>2</v>
      </c>
      <c r="G73" s="174">
        <v>1</v>
      </c>
      <c r="H73" s="184"/>
      <c r="I73" s="175"/>
      <c r="J73" s="184"/>
      <c r="K73" s="175"/>
      <c r="L73" s="7">
        <f t="shared" si="3"/>
        <v>8</v>
      </c>
      <c r="M73" s="420">
        <f>+SUM(L73:L77)</f>
        <v>17</v>
      </c>
    </row>
    <row r="74" spans="2:13" ht="14.25">
      <c r="B74" s="111" t="s">
        <v>126</v>
      </c>
      <c r="C74" s="175"/>
      <c r="D74" s="180"/>
      <c r="E74" s="174">
        <v>1</v>
      </c>
      <c r="F74" s="180"/>
      <c r="G74" s="174"/>
      <c r="H74" s="184"/>
      <c r="I74" s="175"/>
      <c r="J74" s="184"/>
      <c r="K74" s="175"/>
      <c r="L74" s="7">
        <f t="shared" si="3"/>
        <v>1</v>
      </c>
      <c r="M74" s="421"/>
    </row>
    <row r="75" spans="2:13" ht="14.25">
      <c r="B75" s="111" t="s">
        <v>127</v>
      </c>
      <c r="C75" s="175"/>
      <c r="D75" s="180"/>
      <c r="E75" s="174">
        <v>2</v>
      </c>
      <c r="F75" s="180">
        <v>1</v>
      </c>
      <c r="G75" s="174"/>
      <c r="H75" s="184"/>
      <c r="I75" s="175"/>
      <c r="J75" s="184"/>
      <c r="K75" s="175"/>
      <c r="L75" s="7">
        <f t="shared" si="3"/>
        <v>3</v>
      </c>
      <c r="M75" s="421"/>
    </row>
    <row r="76" spans="2:13" ht="14.25">
      <c r="B76" s="111" t="s">
        <v>129</v>
      </c>
      <c r="C76" s="175"/>
      <c r="D76" s="180"/>
      <c r="E76" s="174"/>
      <c r="F76" s="180">
        <v>2</v>
      </c>
      <c r="G76" s="174">
        <v>1</v>
      </c>
      <c r="H76" s="184"/>
      <c r="I76" s="175"/>
      <c r="J76" s="184"/>
      <c r="K76" s="175"/>
      <c r="L76" s="7">
        <f t="shared" si="3"/>
        <v>3</v>
      </c>
      <c r="M76" s="421"/>
    </row>
    <row r="77" spans="2:13" ht="15" thickBot="1">
      <c r="B77" s="116" t="s">
        <v>130</v>
      </c>
      <c r="C77" s="200"/>
      <c r="D77" s="183"/>
      <c r="E77" s="179"/>
      <c r="F77" s="183">
        <v>2</v>
      </c>
      <c r="G77" s="179"/>
      <c r="H77" s="186"/>
      <c r="I77" s="200"/>
      <c r="J77" s="186"/>
      <c r="K77" s="200"/>
      <c r="L77" s="162">
        <f t="shared" si="3"/>
        <v>2</v>
      </c>
      <c r="M77" s="421"/>
    </row>
    <row r="78" spans="2:13" ht="27" customHeight="1" thickBot="1">
      <c r="B78" s="115" t="s">
        <v>12</v>
      </c>
      <c r="C78" s="383" t="s">
        <v>406</v>
      </c>
      <c r="D78" s="384"/>
      <c r="E78" s="384"/>
      <c r="F78" s="384"/>
      <c r="G78" s="384"/>
      <c r="H78" s="384"/>
      <c r="I78" s="384"/>
      <c r="J78" s="384"/>
      <c r="K78" s="384"/>
      <c r="L78" s="384"/>
      <c r="M78" s="385"/>
    </row>
    <row r="79" spans="2:13" ht="14.25">
      <c r="B79" s="135" t="s">
        <v>13</v>
      </c>
      <c r="C79" s="34" t="s">
        <v>332</v>
      </c>
      <c r="D79" s="190" t="s">
        <v>333</v>
      </c>
      <c r="E79" s="34" t="s">
        <v>334</v>
      </c>
      <c r="F79" s="190" t="s">
        <v>335</v>
      </c>
      <c r="G79" s="34" t="s">
        <v>336</v>
      </c>
      <c r="H79" s="190" t="s">
        <v>478</v>
      </c>
      <c r="I79" s="34" t="s">
        <v>340</v>
      </c>
      <c r="J79" s="190" t="s">
        <v>341</v>
      </c>
      <c r="K79" s="34" t="s">
        <v>342</v>
      </c>
      <c r="L79" s="423" t="s">
        <v>50</v>
      </c>
      <c r="M79" s="379"/>
    </row>
    <row r="80" spans="2:13" ht="14.25">
      <c r="B80" s="119" t="s">
        <v>138</v>
      </c>
      <c r="C80" s="174">
        <v>3</v>
      </c>
      <c r="D80" s="180">
        <v>1</v>
      </c>
      <c r="E80" s="174">
        <v>3</v>
      </c>
      <c r="F80" s="180"/>
      <c r="G80" s="175"/>
      <c r="H80" s="180"/>
      <c r="I80" s="175"/>
      <c r="J80" s="184"/>
      <c r="K80" s="175"/>
      <c r="L80" s="7">
        <f t="shared" si="3"/>
        <v>7</v>
      </c>
      <c r="M80" s="420">
        <f>+SUM(L80:L84)</f>
        <v>15</v>
      </c>
    </row>
    <row r="81" spans="2:13" ht="14.25">
      <c r="B81" s="119" t="s">
        <v>155</v>
      </c>
      <c r="C81" s="174"/>
      <c r="D81" s="180">
        <v>2</v>
      </c>
      <c r="E81" s="174"/>
      <c r="F81" s="180"/>
      <c r="G81" s="175"/>
      <c r="H81" s="180"/>
      <c r="I81" s="175"/>
      <c r="J81" s="184"/>
      <c r="K81" s="175"/>
      <c r="L81" s="7">
        <f t="shared" si="3"/>
        <v>2</v>
      </c>
      <c r="M81" s="421"/>
    </row>
    <row r="82" spans="2:13" ht="14.25">
      <c r="B82" s="119" t="s">
        <v>156</v>
      </c>
      <c r="C82" s="174"/>
      <c r="D82" s="180">
        <v>1</v>
      </c>
      <c r="E82" s="174"/>
      <c r="F82" s="180">
        <v>2</v>
      </c>
      <c r="G82" s="175"/>
      <c r="H82" s="180"/>
      <c r="I82" s="175"/>
      <c r="J82" s="184"/>
      <c r="K82" s="175"/>
      <c r="L82" s="7">
        <f t="shared" si="3"/>
        <v>3</v>
      </c>
      <c r="M82" s="421"/>
    </row>
    <row r="83" spans="2:13" ht="14.25">
      <c r="B83" s="118" t="s">
        <v>161</v>
      </c>
      <c r="C83" s="174"/>
      <c r="D83" s="180"/>
      <c r="E83" s="174"/>
      <c r="F83" s="180">
        <v>2</v>
      </c>
      <c r="G83" s="175"/>
      <c r="H83" s="180"/>
      <c r="I83" s="175"/>
      <c r="J83" s="184"/>
      <c r="K83" s="175"/>
      <c r="L83" s="7">
        <f t="shared" si="3"/>
        <v>2</v>
      </c>
      <c r="M83" s="421"/>
    </row>
    <row r="84" spans="2:13" ht="15" thickBot="1">
      <c r="B84" s="236" t="s">
        <v>510</v>
      </c>
      <c r="C84" s="174"/>
      <c r="D84" s="180"/>
      <c r="E84" s="174"/>
      <c r="F84" s="180"/>
      <c r="G84" s="175"/>
      <c r="H84" s="180">
        <v>1</v>
      </c>
      <c r="I84" s="175"/>
      <c r="J84" s="184"/>
      <c r="K84" s="175"/>
      <c r="L84" s="7">
        <f t="shared" si="3"/>
        <v>1</v>
      </c>
      <c r="M84" s="422"/>
    </row>
    <row r="85" spans="2:13" ht="14.25">
      <c r="B85" s="134" t="s">
        <v>14</v>
      </c>
      <c r="C85" s="34" t="s">
        <v>332</v>
      </c>
      <c r="D85" s="190" t="s">
        <v>333</v>
      </c>
      <c r="E85" s="34" t="s">
        <v>334</v>
      </c>
      <c r="F85" s="190" t="s">
        <v>335</v>
      </c>
      <c r="G85" s="34" t="s">
        <v>336</v>
      </c>
      <c r="H85" s="190" t="s">
        <v>478</v>
      </c>
      <c r="I85" s="34" t="s">
        <v>340</v>
      </c>
      <c r="J85" s="190" t="s">
        <v>341</v>
      </c>
      <c r="K85" s="34" t="s">
        <v>342</v>
      </c>
      <c r="L85" s="423" t="s">
        <v>50</v>
      </c>
      <c r="M85" s="379"/>
    </row>
    <row r="86" spans="2:13" ht="14.25">
      <c r="B86" s="112" t="s">
        <v>152</v>
      </c>
      <c r="C86" s="174"/>
      <c r="D86" s="180">
        <v>2</v>
      </c>
      <c r="E86" s="175"/>
      <c r="F86" s="180">
        <v>1</v>
      </c>
      <c r="G86" s="174">
        <v>1</v>
      </c>
      <c r="H86" s="184"/>
      <c r="I86" s="175"/>
      <c r="J86" s="184"/>
      <c r="K86" s="175"/>
      <c r="L86" s="7">
        <f t="shared" si="3"/>
        <v>4</v>
      </c>
      <c r="M86" s="420">
        <f>+SUM(L86:L90)</f>
        <v>25</v>
      </c>
    </row>
    <row r="87" spans="2:13" ht="14.25">
      <c r="B87" s="111" t="s">
        <v>149</v>
      </c>
      <c r="C87" s="174"/>
      <c r="D87" s="180">
        <v>4</v>
      </c>
      <c r="E87" s="175"/>
      <c r="F87" s="180">
        <v>4</v>
      </c>
      <c r="G87" s="174">
        <v>3</v>
      </c>
      <c r="H87" s="184"/>
      <c r="I87" s="175"/>
      <c r="J87" s="184"/>
      <c r="K87" s="175"/>
      <c r="L87" s="7">
        <f t="shared" si="3"/>
        <v>11</v>
      </c>
      <c r="M87" s="421"/>
    </row>
    <row r="88" spans="2:13" ht="14.25">
      <c r="B88" s="111" t="s">
        <v>151</v>
      </c>
      <c r="C88" s="174"/>
      <c r="D88" s="180">
        <v>3</v>
      </c>
      <c r="E88" s="175"/>
      <c r="F88" s="180">
        <v>2</v>
      </c>
      <c r="G88" s="174">
        <v>1</v>
      </c>
      <c r="H88" s="184"/>
      <c r="I88" s="175"/>
      <c r="J88" s="184"/>
      <c r="K88" s="175"/>
      <c r="L88" s="7">
        <f t="shared" si="3"/>
        <v>6</v>
      </c>
      <c r="M88" s="421"/>
    </row>
    <row r="89" spans="2:13" ht="14.25">
      <c r="B89" s="111" t="s">
        <v>165</v>
      </c>
      <c r="C89" s="174"/>
      <c r="D89" s="180"/>
      <c r="E89" s="175"/>
      <c r="F89" s="180">
        <v>1</v>
      </c>
      <c r="G89" s="174"/>
      <c r="H89" s="184"/>
      <c r="I89" s="175"/>
      <c r="J89" s="184"/>
      <c r="K89" s="175"/>
      <c r="L89" s="7">
        <f t="shared" si="3"/>
        <v>1</v>
      </c>
      <c r="M89" s="421"/>
    </row>
    <row r="90" spans="2:13" ht="15" thickBot="1">
      <c r="B90" s="116" t="s">
        <v>166</v>
      </c>
      <c r="C90" s="174"/>
      <c r="D90" s="180"/>
      <c r="E90" s="175"/>
      <c r="F90" s="180">
        <v>3</v>
      </c>
      <c r="G90" s="174"/>
      <c r="H90" s="184"/>
      <c r="I90" s="175"/>
      <c r="J90" s="184"/>
      <c r="K90" s="175"/>
      <c r="L90" s="7">
        <f t="shared" si="3"/>
        <v>3</v>
      </c>
      <c r="M90" s="422"/>
    </row>
    <row r="91" spans="2:13" ht="14.25">
      <c r="B91" s="135" t="s">
        <v>15</v>
      </c>
      <c r="C91" s="34" t="s">
        <v>332</v>
      </c>
      <c r="D91" s="190" t="s">
        <v>333</v>
      </c>
      <c r="E91" s="34" t="s">
        <v>334</v>
      </c>
      <c r="F91" s="190" t="s">
        <v>335</v>
      </c>
      <c r="G91" s="34" t="s">
        <v>336</v>
      </c>
      <c r="H91" s="190" t="s">
        <v>478</v>
      </c>
      <c r="I91" s="34" t="s">
        <v>340</v>
      </c>
      <c r="J91" s="190" t="s">
        <v>341</v>
      </c>
      <c r="K91" s="34" t="s">
        <v>342</v>
      </c>
      <c r="L91" s="423" t="s">
        <v>50</v>
      </c>
      <c r="M91" s="379"/>
    </row>
    <row r="92" spans="2:13" ht="14.25">
      <c r="B92" s="66" t="s">
        <v>139</v>
      </c>
      <c r="C92" s="174">
        <v>2</v>
      </c>
      <c r="D92" s="180"/>
      <c r="E92" s="174">
        <v>3</v>
      </c>
      <c r="F92" s="184"/>
      <c r="G92" s="174"/>
      <c r="H92" s="180"/>
      <c r="I92" s="174">
        <v>2</v>
      </c>
      <c r="J92" s="180"/>
      <c r="K92" s="174">
        <v>1</v>
      </c>
      <c r="L92" s="7">
        <f t="shared" si="3"/>
        <v>8</v>
      </c>
      <c r="M92" s="420">
        <f>+SUM(L92:L98)</f>
        <v>42</v>
      </c>
    </row>
    <row r="93" spans="2:13" ht="14.25">
      <c r="B93" s="119" t="s">
        <v>145</v>
      </c>
      <c r="C93" s="174">
        <v>1</v>
      </c>
      <c r="D93" s="180">
        <v>2</v>
      </c>
      <c r="E93" s="174"/>
      <c r="F93" s="184"/>
      <c r="G93" s="174"/>
      <c r="H93" s="180"/>
      <c r="I93" s="174"/>
      <c r="J93" s="180"/>
      <c r="K93" s="174"/>
      <c r="L93" s="7">
        <f t="shared" si="3"/>
        <v>3</v>
      </c>
      <c r="M93" s="421"/>
    </row>
    <row r="94" spans="2:13" ht="14.25">
      <c r="B94" s="119" t="s">
        <v>157</v>
      </c>
      <c r="C94" s="174"/>
      <c r="D94" s="180">
        <v>2</v>
      </c>
      <c r="E94" s="174">
        <v>3</v>
      </c>
      <c r="F94" s="184"/>
      <c r="G94" s="174"/>
      <c r="H94" s="180">
        <v>4</v>
      </c>
      <c r="I94" s="174">
        <v>1</v>
      </c>
      <c r="J94" s="180">
        <v>2</v>
      </c>
      <c r="K94" s="174">
        <v>2</v>
      </c>
      <c r="L94" s="7">
        <f t="shared" si="3"/>
        <v>14</v>
      </c>
      <c r="M94" s="421"/>
    </row>
    <row r="95" spans="2:13" ht="14.25">
      <c r="B95" s="119" t="s">
        <v>158</v>
      </c>
      <c r="C95" s="174"/>
      <c r="D95" s="180">
        <v>2</v>
      </c>
      <c r="E95" s="174"/>
      <c r="F95" s="184"/>
      <c r="G95" s="174"/>
      <c r="H95" s="180">
        <v>1</v>
      </c>
      <c r="I95" s="174"/>
      <c r="J95" s="180"/>
      <c r="K95" s="174"/>
      <c r="L95" s="7">
        <f t="shared" si="3"/>
        <v>3</v>
      </c>
      <c r="M95" s="421"/>
    </row>
    <row r="96" spans="2:13" ht="14.25">
      <c r="B96" s="119" t="s">
        <v>159</v>
      </c>
      <c r="C96" s="174"/>
      <c r="D96" s="180">
        <v>1</v>
      </c>
      <c r="E96" s="174">
        <v>2</v>
      </c>
      <c r="F96" s="184"/>
      <c r="G96" s="174">
        <v>1</v>
      </c>
      <c r="H96" s="180"/>
      <c r="I96" s="174">
        <v>1</v>
      </c>
      <c r="J96" s="180"/>
      <c r="K96" s="174">
        <v>1</v>
      </c>
      <c r="L96" s="7">
        <f t="shared" si="3"/>
        <v>6</v>
      </c>
      <c r="M96" s="421"/>
    </row>
    <row r="97" spans="2:13" ht="14.25">
      <c r="B97" s="119" t="s">
        <v>167</v>
      </c>
      <c r="C97" s="174"/>
      <c r="D97" s="180"/>
      <c r="E97" s="174"/>
      <c r="F97" s="184"/>
      <c r="G97" s="174">
        <v>3</v>
      </c>
      <c r="H97" s="180"/>
      <c r="I97" s="174"/>
      <c r="J97" s="180"/>
      <c r="K97" s="174"/>
      <c r="L97" s="7">
        <f t="shared" si="3"/>
        <v>3</v>
      </c>
      <c r="M97" s="421"/>
    </row>
    <row r="98" spans="2:13" ht="15" thickBot="1">
      <c r="B98" s="236" t="s">
        <v>168</v>
      </c>
      <c r="C98" s="174"/>
      <c r="D98" s="180"/>
      <c r="E98" s="174"/>
      <c r="F98" s="184"/>
      <c r="G98" s="174">
        <v>2</v>
      </c>
      <c r="H98" s="180">
        <v>1</v>
      </c>
      <c r="I98" s="174">
        <v>2</v>
      </c>
      <c r="J98" s="180"/>
      <c r="K98" s="174"/>
      <c r="L98" s="7">
        <f t="shared" si="3"/>
        <v>5</v>
      </c>
      <c r="M98" s="422"/>
    </row>
    <row r="99" spans="2:13" ht="14.25">
      <c r="B99" s="134" t="s">
        <v>16</v>
      </c>
      <c r="C99" s="34" t="s">
        <v>332</v>
      </c>
      <c r="D99" s="190" t="s">
        <v>333</v>
      </c>
      <c r="E99" s="34" t="s">
        <v>334</v>
      </c>
      <c r="F99" s="190" t="s">
        <v>335</v>
      </c>
      <c r="G99" s="34" t="s">
        <v>336</v>
      </c>
      <c r="H99" s="190" t="s">
        <v>478</v>
      </c>
      <c r="I99" s="34" t="s">
        <v>340</v>
      </c>
      <c r="J99" s="190" t="s">
        <v>341</v>
      </c>
      <c r="K99" s="34" t="s">
        <v>342</v>
      </c>
      <c r="L99" s="423" t="s">
        <v>50</v>
      </c>
      <c r="M99" s="379"/>
    </row>
    <row r="100" spans="2:13" ht="14.25">
      <c r="B100" s="112" t="s">
        <v>141</v>
      </c>
      <c r="C100" s="174">
        <v>1</v>
      </c>
      <c r="D100" s="184"/>
      <c r="E100" s="174"/>
      <c r="F100" s="180"/>
      <c r="G100" s="174"/>
      <c r="H100" s="184"/>
      <c r="I100" s="175"/>
      <c r="J100" s="184"/>
      <c r="K100" s="175"/>
      <c r="L100" s="7">
        <f t="shared" si="3"/>
        <v>1</v>
      </c>
      <c r="M100" s="420">
        <f>+SUM(L100:L103)</f>
        <v>6</v>
      </c>
    </row>
    <row r="101" spans="2:13" ht="14.25">
      <c r="B101" s="112" t="s">
        <v>146</v>
      </c>
      <c r="C101" s="174">
        <v>1</v>
      </c>
      <c r="D101" s="184"/>
      <c r="E101" s="174"/>
      <c r="F101" s="180"/>
      <c r="G101" s="174"/>
      <c r="H101" s="184"/>
      <c r="I101" s="175"/>
      <c r="J101" s="184"/>
      <c r="K101" s="175"/>
      <c r="L101" s="7">
        <f t="shared" si="3"/>
        <v>1</v>
      </c>
      <c r="M101" s="421"/>
    </row>
    <row r="102" spans="2:13" ht="14.25">
      <c r="B102" s="112" t="s">
        <v>147</v>
      </c>
      <c r="C102" s="174">
        <v>1</v>
      </c>
      <c r="D102" s="184"/>
      <c r="E102" s="174"/>
      <c r="F102" s="180"/>
      <c r="G102" s="174"/>
      <c r="H102" s="184"/>
      <c r="I102" s="175"/>
      <c r="J102" s="184"/>
      <c r="K102" s="175"/>
      <c r="L102" s="7">
        <f t="shared" si="3"/>
        <v>1</v>
      </c>
      <c r="M102" s="421"/>
    </row>
    <row r="103" spans="2:13" ht="15" thickBot="1">
      <c r="B103" s="112" t="s">
        <v>169</v>
      </c>
      <c r="C103" s="174"/>
      <c r="D103" s="184"/>
      <c r="E103" s="174"/>
      <c r="F103" s="180"/>
      <c r="G103" s="174">
        <v>3</v>
      </c>
      <c r="H103" s="184"/>
      <c r="I103" s="175"/>
      <c r="J103" s="184"/>
      <c r="K103" s="175"/>
      <c r="L103" s="7">
        <f t="shared" si="3"/>
        <v>3</v>
      </c>
      <c r="M103" s="422"/>
    </row>
    <row r="104" spans="2:13" ht="14.25">
      <c r="B104" s="188" t="s">
        <v>17</v>
      </c>
      <c r="C104" s="34" t="s">
        <v>332</v>
      </c>
      <c r="D104" s="190" t="s">
        <v>333</v>
      </c>
      <c r="E104" s="34" t="s">
        <v>334</v>
      </c>
      <c r="F104" s="190" t="s">
        <v>335</v>
      </c>
      <c r="G104" s="34" t="s">
        <v>336</v>
      </c>
      <c r="H104" s="190" t="s">
        <v>478</v>
      </c>
      <c r="I104" s="34" t="s">
        <v>340</v>
      </c>
      <c r="J104" s="190" t="s">
        <v>341</v>
      </c>
      <c r="K104" s="34" t="s">
        <v>342</v>
      </c>
      <c r="L104" s="423" t="s">
        <v>50</v>
      </c>
      <c r="M104" s="379"/>
    </row>
    <row r="105" spans="2:13" ht="14.25">
      <c r="B105" s="111" t="s">
        <v>153</v>
      </c>
      <c r="C105" s="175"/>
      <c r="D105" s="180">
        <v>1</v>
      </c>
      <c r="E105" s="174"/>
      <c r="F105" s="180"/>
      <c r="G105" s="174"/>
      <c r="H105" s="184"/>
      <c r="I105" s="175"/>
      <c r="J105" s="184"/>
      <c r="K105" s="175"/>
      <c r="L105" s="7">
        <f t="shared" si="3"/>
        <v>1</v>
      </c>
      <c r="M105" s="420">
        <f>+SUM(L105:L109)</f>
        <v>10</v>
      </c>
    </row>
    <row r="106" spans="2:13" ht="14.25">
      <c r="B106" s="111" t="s">
        <v>154</v>
      </c>
      <c r="C106" s="175"/>
      <c r="D106" s="180">
        <v>4</v>
      </c>
      <c r="E106" s="174"/>
      <c r="F106" s="180"/>
      <c r="G106" s="174"/>
      <c r="H106" s="184"/>
      <c r="I106" s="175"/>
      <c r="J106" s="184"/>
      <c r="K106" s="175"/>
      <c r="L106" s="7">
        <f t="shared" si="3"/>
        <v>4</v>
      </c>
      <c r="M106" s="421"/>
    </row>
    <row r="107" spans="2:13" ht="14.25">
      <c r="B107" s="28" t="s">
        <v>160</v>
      </c>
      <c r="C107" s="175"/>
      <c r="D107" s="180"/>
      <c r="E107" s="174">
        <v>1</v>
      </c>
      <c r="F107" s="180"/>
      <c r="G107" s="174"/>
      <c r="H107" s="184"/>
      <c r="I107" s="175"/>
      <c r="J107" s="184"/>
      <c r="K107" s="175"/>
      <c r="L107" s="7">
        <f t="shared" si="3"/>
        <v>1</v>
      </c>
      <c r="M107" s="421"/>
    </row>
    <row r="108" spans="2:13" ht="14.25">
      <c r="B108" s="28" t="s">
        <v>162</v>
      </c>
      <c r="C108" s="175"/>
      <c r="D108" s="180"/>
      <c r="E108" s="174"/>
      <c r="F108" s="180">
        <v>2</v>
      </c>
      <c r="G108" s="174"/>
      <c r="H108" s="184"/>
      <c r="I108" s="175"/>
      <c r="J108" s="184"/>
      <c r="K108" s="175"/>
      <c r="L108" s="7">
        <f t="shared" si="3"/>
        <v>2</v>
      </c>
      <c r="M108" s="421"/>
    </row>
    <row r="109" spans="2:13" ht="15" thickBot="1">
      <c r="B109" s="28" t="s">
        <v>163</v>
      </c>
      <c r="C109" s="200"/>
      <c r="D109" s="183"/>
      <c r="E109" s="179"/>
      <c r="F109" s="183">
        <v>2</v>
      </c>
      <c r="G109" s="179"/>
      <c r="H109" s="186"/>
      <c r="I109" s="200"/>
      <c r="J109" s="186"/>
      <c r="K109" s="200"/>
      <c r="L109" s="162">
        <f t="shared" si="3"/>
        <v>2</v>
      </c>
      <c r="M109" s="421"/>
    </row>
    <row r="110" spans="2:13" ht="27" customHeight="1" thickBot="1">
      <c r="B110" s="197" t="s">
        <v>18</v>
      </c>
      <c r="C110" s="383" t="s">
        <v>406</v>
      </c>
      <c r="D110" s="384"/>
      <c r="E110" s="384"/>
      <c r="F110" s="384"/>
      <c r="G110" s="384"/>
      <c r="H110" s="384"/>
      <c r="I110" s="384"/>
      <c r="J110" s="384"/>
      <c r="K110" s="384"/>
      <c r="L110" s="384"/>
      <c r="M110" s="385"/>
    </row>
    <row r="111" spans="2:13" ht="14.25">
      <c r="B111" s="135" t="s">
        <v>19</v>
      </c>
      <c r="C111" s="34" t="s">
        <v>332</v>
      </c>
      <c r="D111" s="190" t="s">
        <v>333</v>
      </c>
      <c r="E111" s="34" t="s">
        <v>334</v>
      </c>
      <c r="F111" s="190" t="s">
        <v>335</v>
      </c>
      <c r="G111" s="34" t="s">
        <v>336</v>
      </c>
      <c r="H111" s="190" t="s">
        <v>478</v>
      </c>
      <c r="I111" s="34" t="s">
        <v>340</v>
      </c>
      <c r="J111" s="190" t="s">
        <v>341</v>
      </c>
      <c r="K111" s="34" t="s">
        <v>342</v>
      </c>
      <c r="L111" s="423" t="s">
        <v>50</v>
      </c>
      <c r="M111" s="379"/>
    </row>
    <row r="112" spans="2:13" ht="14.25">
      <c r="B112" s="119" t="s">
        <v>172</v>
      </c>
      <c r="C112" s="174">
        <v>1</v>
      </c>
      <c r="D112" s="180"/>
      <c r="E112" s="174"/>
      <c r="F112" s="180"/>
      <c r="G112" s="175"/>
      <c r="H112" s="184"/>
      <c r="I112" s="175"/>
      <c r="J112" s="184"/>
      <c r="K112" s="175"/>
      <c r="L112" s="7">
        <f t="shared" si="3"/>
        <v>1</v>
      </c>
      <c r="M112" s="420">
        <f>+SUM(L112:L116)</f>
        <v>8</v>
      </c>
    </row>
    <row r="113" spans="2:13" ht="14.25">
      <c r="B113" s="66" t="s">
        <v>170</v>
      </c>
      <c r="C113" s="174">
        <v>1</v>
      </c>
      <c r="D113" s="180">
        <v>1</v>
      </c>
      <c r="E113" s="174">
        <v>2</v>
      </c>
      <c r="F113" s="180"/>
      <c r="G113" s="175"/>
      <c r="H113" s="184"/>
      <c r="I113" s="175"/>
      <c r="J113" s="184"/>
      <c r="K113" s="175"/>
      <c r="L113" s="7">
        <f t="shared" si="3"/>
        <v>4</v>
      </c>
      <c r="M113" s="421"/>
    </row>
    <row r="114" spans="2:13" ht="14.25">
      <c r="B114" s="66" t="s">
        <v>185</v>
      </c>
      <c r="C114" s="174"/>
      <c r="D114" s="180">
        <v>1</v>
      </c>
      <c r="E114" s="174"/>
      <c r="F114" s="180"/>
      <c r="G114" s="175"/>
      <c r="H114" s="184"/>
      <c r="I114" s="175"/>
      <c r="J114" s="184"/>
      <c r="K114" s="175"/>
      <c r="L114" s="7">
        <f t="shared" si="3"/>
        <v>1</v>
      </c>
      <c r="M114" s="421"/>
    </row>
    <row r="115" spans="2:13" ht="14.25">
      <c r="B115" s="66" t="s">
        <v>187</v>
      </c>
      <c r="C115" s="174"/>
      <c r="D115" s="180">
        <v>1</v>
      </c>
      <c r="E115" s="174"/>
      <c r="F115" s="180"/>
      <c r="G115" s="175"/>
      <c r="H115" s="184"/>
      <c r="I115" s="175"/>
      <c r="J115" s="184"/>
      <c r="K115" s="175"/>
      <c r="L115" s="7">
        <f t="shared" si="3"/>
        <v>1</v>
      </c>
      <c r="M115" s="421"/>
    </row>
    <row r="116" spans="2:13" ht="15" thickBot="1">
      <c r="B116" s="67" t="s">
        <v>186</v>
      </c>
      <c r="C116" s="174"/>
      <c r="D116" s="180">
        <v>1</v>
      </c>
      <c r="E116" s="174"/>
      <c r="F116" s="180"/>
      <c r="G116" s="175"/>
      <c r="H116" s="184"/>
      <c r="I116" s="175"/>
      <c r="J116" s="184"/>
      <c r="K116" s="175"/>
      <c r="L116" s="7">
        <f t="shared" si="3"/>
        <v>1</v>
      </c>
      <c r="M116" s="422"/>
    </row>
    <row r="117" spans="2:13" ht="14.25">
      <c r="B117" s="134" t="s">
        <v>20</v>
      </c>
      <c r="C117" s="34" t="s">
        <v>332</v>
      </c>
      <c r="D117" s="190" t="s">
        <v>333</v>
      </c>
      <c r="E117" s="34" t="s">
        <v>334</v>
      </c>
      <c r="F117" s="190" t="s">
        <v>335</v>
      </c>
      <c r="G117" s="34" t="s">
        <v>336</v>
      </c>
      <c r="H117" s="190" t="s">
        <v>478</v>
      </c>
      <c r="I117" s="34" t="s">
        <v>340</v>
      </c>
      <c r="J117" s="190" t="s">
        <v>341</v>
      </c>
      <c r="K117" s="34" t="s">
        <v>342</v>
      </c>
      <c r="L117" s="423" t="s">
        <v>50</v>
      </c>
      <c r="M117" s="379"/>
    </row>
    <row r="118" spans="2:13" ht="14.25">
      <c r="B118" s="112" t="s">
        <v>173</v>
      </c>
      <c r="C118" s="174">
        <v>1</v>
      </c>
      <c r="D118" s="180"/>
      <c r="E118" s="175"/>
      <c r="F118" s="180">
        <v>1</v>
      </c>
      <c r="G118" s="174"/>
      <c r="H118" s="180">
        <v>1</v>
      </c>
      <c r="I118" s="174"/>
      <c r="J118" s="180"/>
      <c r="K118" s="175"/>
      <c r="L118" s="7">
        <f t="shared" si="3"/>
        <v>3</v>
      </c>
      <c r="M118" s="420">
        <f>+SUM(L118:L125)</f>
        <v>29</v>
      </c>
    </row>
    <row r="119" spans="2:13" ht="14.25">
      <c r="B119" s="112" t="s">
        <v>174</v>
      </c>
      <c r="C119" s="174">
        <v>2</v>
      </c>
      <c r="D119" s="180"/>
      <c r="E119" s="175"/>
      <c r="F119" s="180"/>
      <c r="G119" s="174">
        <v>1</v>
      </c>
      <c r="H119" s="180"/>
      <c r="I119" s="174"/>
      <c r="J119" s="180"/>
      <c r="K119" s="175"/>
      <c r="L119" s="7">
        <f t="shared" si="3"/>
        <v>3</v>
      </c>
      <c r="M119" s="421"/>
    </row>
    <row r="120" spans="2:13" ht="14.25">
      <c r="B120" s="112" t="s">
        <v>175</v>
      </c>
      <c r="C120" s="174">
        <v>1</v>
      </c>
      <c r="D120" s="180"/>
      <c r="E120" s="175"/>
      <c r="F120" s="180">
        <v>1</v>
      </c>
      <c r="G120" s="174"/>
      <c r="H120" s="180"/>
      <c r="I120" s="174">
        <v>1</v>
      </c>
      <c r="J120" s="180"/>
      <c r="K120" s="175"/>
      <c r="L120" s="7">
        <f t="shared" si="3"/>
        <v>3</v>
      </c>
      <c r="M120" s="421"/>
    </row>
    <row r="121" spans="2:13" ht="14.25">
      <c r="B121" s="112" t="s">
        <v>176</v>
      </c>
      <c r="C121" s="174">
        <v>1</v>
      </c>
      <c r="D121" s="180">
        <v>1</v>
      </c>
      <c r="E121" s="175"/>
      <c r="F121" s="180"/>
      <c r="G121" s="174"/>
      <c r="H121" s="180">
        <v>1</v>
      </c>
      <c r="I121" s="174">
        <v>1</v>
      </c>
      <c r="J121" s="180"/>
      <c r="K121" s="175"/>
      <c r="L121" s="7">
        <f t="shared" si="3"/>
        <v>4</v>
      </c>
      <c r="M121" s="421"/>
    </row>
    <row r="122" spans="2:13" ht="14.25">
      <c r="B122" s="112" t="s">
        <v>177</v>
      </c>
      <c r="C122" s="174">
        <v>1</v>
      </c>
      <c r="D122" s="180"/>
      <c r="E122" s="175"/>
      <c r="F122" s="180"/>
      <c r="G122" s="174"/>
      <c r="H122" s="180"/>
      <c r="I122" s="174"/>
      <c r="J122" s="180"/>
      <c r="K122" s="175"/>
      <c r="L122" s="7">
        <f t="shared" si="3"/>
        <v>1</v>
      </c>
      <c r="M122" s="421"/>
    </row>
    <row r="123" spans="2:13" ht="14.25">
      <c r="B123" s="112" t="s">
        <v>195</v>
      </c>
      <c r="C123" s="174"/>
      <c r="D123" s="180">
        <v>3</v>
      </c>
      <c r="E123" s="175"/>
      <c r="F123" s="180">
        <v>4</v>
      </c>
      <c r="G123" s="174">
        <v>2</v>
      </c>
      <c r="H123" s="180">
        <v>1</v>
      </c>
      <c r="I123" s="174">
        <v>1</v>
      </c>
      <c r="J123" s="180">
        <v>1</v>
      </c>
      <c r="K123" s="175"/>
      <c r="L123" s="7">
        <f t="shared" si="3"/>
        <v>12</v>
      </c>
      <c r="M123" s="421"/>
    </row>
    <row r="124" spans="2:13" ht="14.25">
      <c r="B124" s="112" t="s">
        <v>196</v>
      </c>
      <c r="C124" s="174"/>
      <c r="D124" s="180">
        <v>1</v>
      </c>
      <c r="E124" s="175"/>
      <c r="F124" s="180"/>
      <c r="G124" s="174">
        <v>1</v>
      </c>
      <c r="H124" s="180"/>
      <c r="I124" s="174"/>
      <c r="J124" s="180"/>
      <c r="K124" s="175"/>
      <c r="L124" s="7">
        <f t="shared" si="3"/>
        <v>2</v>
      </c>
      <c r="M124" s="421"/>
    </row>
    <row r="125" spans="2:13" ht="15" thickBot="1">
      <c r="B125" s="127" t="s">
        <v>197</v>
      </c>
      <c r="C125" s="174"/>
      <c r="D125" s="180">
        <v>1</v>
      </c>
      <c r="E125" s="175"/>
      <c r="F125" s="180"/>
      <c r="G125" s="174"/>
      <c r="H125" s="180"/>
      <c r="I125" s="174"/>
      <c r="J125" s="180"/>
      <c r="K125" s="175"/>
      <c r="L125" s="7">
        <f t="shared" si="3"/>
        <v>1</v>
      </c>
      <c r="M125" s="422"/>
    </row>
    <row r="126" spans="2:13" ht="14.25">
      <c r="B126" s="135" t="s">
        <v>21</v>
      </c>
      <c r="C126" s="34" t="s">
        <v>332</v>
      </c>
      <c r="D126" s="190" t="s">
        <v>333</v>
      </c>
      <c r="E126" s="34" t="s">
        <v>334</v>
      </c>
      <c r="F126" s="190" t="s">
        <v>335</v>
      </c>
      <c r="G126" s="34" t="s">
        <v>336</v>
      </c>
      <c r="H126" s="190" t="s">
        <v>478</v>
      </c>
      <c r="I126" s="34" t="s">
        <v>340</v>
      </c>
      <c r="J126" s="190" t="s">
        <v>341</v>
      </c>
      <c r="K126" s="34" t="s">
        <v>342</v>
      </c>
      <c r="L126" s="423" t="s">
        <v>50</v>
      </c>
      <c r="M126" s="379"/>
    </row>
    <row r="127" spans="2:13" ht="14.25">
      <c r="B127" s="119" t="s">
        <v>178</v>
      </c>
      <c r="C127" s="174">
        <v>1</v>
      </c>
      <c r="D127" s="180">
        <v>1</v>
      </c>
      <c r="E127" s="174"/>
      <c r="F127" s="184"/>
      <c r="G127" s="174">
        <v>1</v>
      </c>
      <c r="H127" s="184"/>
      <c r="I127" s="175"/>
      <c r="J127" s="184"/>
      <c r="K127" s="175"/>
      <c r="L127" s="7">
        <f t="shared" si="3"/>
        <v>3</v>
      </c>
      <c r="M127" s="420">
        <f>+SUM(L127:L131)</f>
        <v>11</v>
      </c>
    </row>
    <row r="128" spans="2:13" ht="14.25">
      <c r="B128" s="119" t="s">
        <v>179</v>
      </c>
      <c r="C128" s="174">
        <v>1</v>
      </c>
      <c r="D128" s="180"/>
      <c r="E128" s="174"/>
      <c r="F128" s="184"/>
      <c r="G128" s="174"/>
      <c r="H128" s="184"/>
      <c r="I128" s="175"/>
      <c r="J128" s="184"/>
      <c r="K128" s="175"/>
      <c r="L128" s="7">
        <f t="shared" si="3"/>
        <v>1</v>
      </c>
      <c r="M128" s="421"/>
    </row>
    <row r="129" spans="2:13" ht="14.25">
      <c r="B129" s="119" t="s">
        <v>188</v>
      </c>
      <c r="C129" s="174"/>
      <c r="D129" s="180">
        <v>4</v>
      </c>
      <c r="E129" s="174">
        <v>1</v>
      </c>
      <c r="F129" s="184"/>
      <c r="G129" s="174"/>
      <c r="H129" s="184"/>
      <c r="I129" s="175"/>
      <c r="J129" s="184"/>
      <c r="K129" s="175"/>
      <c r="L129" s="7">
        <f t="shared" si="3"/>
        <v>5</v>
      </c>
      <c r="M129" s="421"/>
    </row>
    <row r="130" spans="2:13" ht="14.25">
      <c r="B130" s="119" t="s">
        <v>189</v>
      </c>
      <c r="C130" s="174"/>
      <c r="D130" s="180">
        <v>1</v>
      </c>
      <c r="E130" s="174"/>
      <c r="F130" s="184"/>
      <c r="G130" s="174"/>
      <c r="H130" s="184"/>
      <c r="I130" s="175"/>
      <c r="J130" s="184"/>
      <c r="K130" s="175"/>
      <c r="L130" s="7">
        <f t="shared" si="3"/>
        <v>1</v>
      </c>
      <c r="M130" s="421"/>
    </row>
    <row r="131" spans="2:13" ht="15" thickBot="1">
      <c r="B131" s="120" t="s">
        <v>200</v>
      </c>
      <c r="C131" s="174"/>
      <c r="D131" s="180"/>
      <c r="E131" s="174">
        <v>1</v>
      </c>
      <c r="F131" s="184"/>
      <c r="G131" s="174"/>
      <c r="H131" s="184"/>
      <c r="I131" s="175"/>
      <c r="J131" s="184"/>
      <c r="K131" s="175"/>
      <c r="L131" s="7">
        <f t="shared" si="3"/>
        <v>1</v>
      </c>
      <c r="M131" s="422"/>
    </row>
    <row r="132" spans="2:13" ht="14.25">
      <c r="B132" s="134" t="s">
        <v>484</v>
      </c>
      <c r="C132" s="34" t="s">
        <v>332</v>
      </c>
      <c r="D132" s="190" t="s">
        <v>333</v>
      </c>
      <c r="E132" s="34" t="s">
        <v>334</v>
      </c>
      <c r="F132" s="190" t="s">
        <v>335</v>
      </c>
      <c r="G132" s="34" t="s">
        <v>336</v>
      </c>
      <c r="H132" s="190" t="s">
        <v>478</v>
      </c>
      <c r="I132" s="34" t="s">
        <v>340</v>
      </c>
      <c r="J132" s="190" t="s">
        <v>341</v>
      </c>
      <c r="K132" s="34" t="s">
        <v>342</v>
      </c>
      <c r="L132" s="423" t="s">
        <v>50</v>
      </c>
      <c r="M132" s="379"/>
    </row>
    <row r="133" spans="2:13" ht="14.25">
      <c r="B133" s="112" t="s">
        <v>180</v>
      </c>
      <c r="C133" s="174">
        <v>2</v>
      </c>
      <c r="D133" s="184"/>
      <c r="E133" s="174">
        <v>1</v>
      </c>
      <c r="F133" s="180"/>
      <c r="G133" s="174"/>
      <c r="H133" s="180"/>
      <c r="I133" s="175"/>
      <c r="J133" s="184"/>
      <c r="K133" s="175"/>
      <c r="L133" s="7">
        <f t="shared" si="3"/>
        <v>3</v>
      </c>
      <c r="M133" s="420">
        <f>+SUM(L133:L140)</f>
        <v>38</v>
      </c>
    </row>
    <row r="134" spans="2:13" ht="14.25">
      <c r="B134" s="112" t="s">
        <v>181</v>
      </c>
      <c r="C134" s="174">
        <v>3</v>
      </c>
      <c r="D134" s="184"/>
      <c r="E134" s="174"/>
      <c r="F134" s="180">
        <v>1</v>
      </c>
      <c r="G134" s="174">
        <v>4</v>
      </c>
      <c r="H134" s="180"/>
      <c r="I134" s="175"/>
      <c r="J134" s="184"/>
      <c r="K134" s="175"/>
      <c r="L134" s="7">
        <f aca="true" t="shared" si="4" ref="L134:L195">+SUM(C134:K134)</f>
        <v>8</v>
      </c>
      <c r="M134" s="421"/>
    </row>
    <row r="135" spans="2:13" ht="14.25">
      <c r="B135" s="112" t="s">
        <v>182</v>
      </c>
      <c r="C135" s="174">
        <v>1</v>
      </c>
      <c r="D135" s="184"/>
      <c r="E135" s="174"/>
      <c r="F135" s="180"/>
      <c r="G135" s="174"/>
      <c r="H135" s="180"/>
      <c r="I135" s="175"/>
      <c r="J135" s="184"/>
      <c r="K135" s="175"/>
      <c r="L135" s="7">
        <f t="shared" si="4"/>
        <v>1</v>
      </c>
      <c r="M135" s="421"/>
    </row>
    <row r="136" spans="2:13" ht="14.25">
      <c r="B136" s="112" t="s">
        <v>183</v>
      </c>
      <c r="C136" s="174">
        <v>1</v>
      </c>
      <c r="D136" s="184"/>
      <c r="E136" s="174">
        <v>6</v>
      </c>
      <c r="F136" s="180">
        <v>2</v>
      </c>
      <c r="G136" s="174"/>
      <c r="H136" s="180"/>
      <c r="I136" s="175"/>
      <c r="J136" s="184"/>
      <c r="K136" s="175"/>
      <c r="L136" s="7">
        <f t="shared" si="4"/>
        <v>9</v>
      </c>
      <c r="M136" s="421"/>
    </row>
    <row r="137" spans="2:13" ht="14.25">
      <c r="B137" s="112" t="s">
        <v>184</v>
      </c>
      <c r="C137" s="174">
        <v>1</v>
      </c>
      <c r="D137" s="184"/>
      <c r="E137" s="174"/>
      <c r="F137" s="180"/>
      <c r="G137" s="174"/>
      <c r="H137" s="180"/>
      <c r="I137" s="175"/>
      <c r="J137" s="184"/>
      <c r="K137" s="175"/>
      <c r="L137" s="7">
        <f t="shared" si="4"/>
        <v>1</v>
      </c>
      <c r="M137" s="421"/>
    </row>
    <row r="138" spans="2:13" ht="14.25">
      <c r="B138" s="28" t="s">
        <v>199</v>
      </c>
      <c r="C138" s="174"/>
      <c r="D138" s="184"/>
      <c r="E138" s="174">
        <v>3</v>
      </c>
      <c r="F138" s="180"/>
      <c r="G138" s="174"/>
      <c r="H138" s="180"/>
      <c r="I138" s="175"/>
      <c r="J138" s="184"/>
      <c r="K138" s="175"/>
      <c r="L138" s="7">
        <f t="shared" si="4"/>
        <v>3</v>
      </c>
      <c r="M138" s="421"/>
    </row>
    <row r="139" spans="2:13" ht="14.25">
      <c r="B139" s="28" t="s">
        <v>207</v>
      </c>
      <c r="C139" s="174"/>
      <c r="D139" s="184"/>
      <c r="E139" s="174"/>
      <c r="F139" s="180"/>
      <c r="G139" s="174">
        <v>1</v>
      </c>
      <c r="H139" s="180">
        <v>9</v>
      </c>
      <c r="I139" s="175"/>
      <c r="J139" s="184"/>
      <c r="K139" s="175"/>
      <c r="L139" s="7">
        <f t="shared" si="4"/>
        <v>10</v>
      </c>
      <c r="M139" s="421"/>
    </row>
    <row r="140" spans="2:13" ht="15" thickBot="1">
      <c r="B140" s="51" t="s">
        <v>208</v>
      </c>
      <c r="C140" s="174"/>
      <c r="D140" s="184"/>
      <c r="E140" s="174"/>
      <c r="F140" s="180"/>
      <c r="G140" s="174">
        <v>3</v>
      </c>
      <c r="H140" s="180"/>
      <c r="I140" s="175"/>
      <c r="J140" s="184"/>
      <c r="K140" s="175"/>
      <c r="L140" s="7">
        <f t="shared" si="4"/>
        <v>3</v>
      </c>
      <c r="M140" s="422"/>
    </row>
    <row r="141" spans="2:13" ht="14.25">
      <c r="B141" s="195" t="s">
        <v>22</v>
      </c>
      <c r="C141" s="34" t="s">
        <v>332</v>
      </c>
      <c r="D141" s="190" t="s">
        <v>333</v>
      </c>
      <c r="E141" s="34" t="s">
        <v>334</v>
      </c>
      <c r="F141" s="190" t="s">
        <v>335</v>
      </c>
      <c r="G141" s="34" t="s">
        <v>336</v>
      </c>
      <c r="H141" s="190" t="s">
        <v>478</v>
      </c>
      <c r="I141" s="34" t="s">
        <v>340</v>
      </c>
      <c r="J141" s="190" t="s">
        <v>341</v>
      </c>
      <c r="K141" s="34" t="s">
        <v>342</v>
      </c>
      <c r="L141" s="423" t="s">
        <v>50</v>
      </c>
      <c r="M141" s="379"/>
    </row>
    <row r="142" spans="2:13" ht="14.25">
      <c r="B142" s="66" t="s">
        <v>191</v>
      </c>
      <c r="C142" s="175"/>
      <c r="D142" s="180">
        <v>2</v>
      </c>
      <c r="E142" s="174">
        <v>2</v>
      </c>
      <c r="F142" s="180"/>
      <c r="G142" s="174">
        <v>1</v>
      </c>
      <c r="H142" s="184"/>
      <c r="I142" s="175"/>
      <c r="J142" s="184"/>
      <c r="K142" s="175"/>
      <c r="L142" s="7">
        <f t="shared" si="4"/>
        <v>5</v>
      </c>
      <c r="M142" s="420">
        <f>+SUM(L142:L146)</f>
        <v>16</v>
      </c>
    </row>
    <row r="143" spans="2:13" ht="14.25">
      <c r="B143" s="66" t="s">
        <v>201</v>
      </c>
      <c r="C143" s="175"/>
      <c r="D143" s="180"/>
      <c r="E143" s="174">
        <v>1</v>
      </c>
      <c r="F143" s="180"/>
      <c r="G143" s="174">
        <v>1</v>
      </c>
      <c r="H143" s="184"/>
      <c r="I143" s="175"/>
      <c r="J143" s="184"/>
      <c r="K143" s="175"/>
      <c r="L143" s="7">
        <f t="shared" si="4"/>
        <v>2</v>
      </c>
      <c r="M143" s="421"/>
    </row>
    <row r="144" spans="2:13" ht="14.25">
      <c r="B144" s="66" t="s">
        <v>190</v>
      </c>
      <c r="C144" s="175"/>
      <c r="D144" s="180"/>
      <c r="E144" s="174"/>
      <c r="F144" s="180">
        <v>3</v>
      </c>
      <c r="G144" s="174"/>
      <c r="H144" s="184"/>
      <c r="I144" s="175"/>
      <c r="J144" s="184"/>
      <c r="K144" s="175"/>
      <c r="L144" s="7">
        <f t="shared" si="4"/>
        <v>3</v>
      </c>
      <c r="M144" s="421"/>
    </row>
    <row r="145" spans="2:13" ht="14.25">
      <c r="B145" s="66" t="s">
        <v>194</v>
      </c>
      <c r="C145" s="175"/>
      <c r="D145" s="180"/>
      <c r="E145" s="174"/>
      <c r="F145" s="180"/>
      <c r="G145" s="174">
        <v>3</v>
      </c>
      <c r="H145" s="184"/>
      <c r="I145" s="175"/>
      <c r="J145" s="184"/>
      <c r="K145" s="175"/>
      <c r="L145" s="7">
        <f t="shared" si="4"/>
        <v>3</v>
      </c>
      <c r="M145" s="421"/>
    </row>
    <row r="146" spans="2:13" ht="15" thickBot="1">
      <c r="B146" s="67" t="s">
        <v>209</v>
      </c>
      <c r="C146" s="200"/>
      <c r="D146" s="183"/>
      <c r="E146" s="179"/>
      <c r="F146" s="183"/>
      <c r="G146" s="179">
        <v>3</v>
      </c>
      <c r="H146" s="186"/>
      <c r="I146" s="200"/>
      <c r="J146" s="186"/>
      <c r="K146" s="200"/>
      <c r="L146" s="162">
        <f t="shared" si="4"/>
        <v>3</v>
      </c>
      <c r="M146" s="421"/>
    </row>
    <row r="147" spans="2:13" ht="24.75" customHeight="1" thickBot="1">
      <c r="B147" s="198" t="s">
        <v>23</v>
      </c>
      <c r="C147" s="383" t="s">
        <v>406</v>
      </c>
      <c r="D147" s="384"/>
      <c r="E147" s="384"/>
      <c r="F147" s="384"/>
      <c r="G147" s="384"/>
      <c r="H147" s="384"/>
      <c r="I147" s="384"/>
      <c r="J147" s="384"/>
      <c r="K147" s="384"/>
      <c r="L147" s="384"/>
      <c r="M147" s="385"/>
    </row>
    <row r="148" spans="2:13" ht="14.25">
      <c r="B148" s="135" t="s">
        <v>26</v>
      </c>
      <c r="C148" s="34" t="s">
        <v>332</v>
      </c>
      <c r="D148" s="190" t="s">
        <v>333</v>
      </c>
      <c r="E148" s="34" t="s">
        <v>334</v>
      </c>
      <c r="F148" s="190" t="s">
        <v>335</v>
      </c>
      <c r="G148" s="34" t="s">
        <v>336</v>
      </c>
      <c r="H148" s="190" t="s">
        <v>478</v>
      </c>
      <c r="I148" s="34" t="s">
        <v>340</v>
      </c>
      <c r="J148" s="190" t="s">
        <v>341</v>
      </c>
      <c r="K148" s="34" t="s">
        <v>342</v>
      </c>
      <c r="L148" s="423" t="s">
        <v>50</v>
      </c>
      <c r="M148" s="379"/>
    </row>
    <row r="149" spans="2:13" ht="14.25">
      <c r="B149" s="119" t="s">
        <v>225</v>
      </c>
      <c r="C149" s="174">
        <v>1</v>
      </c>
      <c r="D149" s="180">
        <v>1</v>
      </c>
      <c r="E149" s="174">
        <v>1</v>
      </c>
      <c r="F149" s="180"/>
      <c r="G149" s="175"/>
      <c r="H149" s="184"/>
      <c r="I149" s="175"/>
      <c r="J149" s="184"/>
      <c r="K149" s="175"/>
      <c r="L149" s="7">
        <f aca="true" t="shared" si="5" ref="L149:L155">+SUM(C149:K149)</f>
        <v>3</v>
      </c>
      <c r="M149" s="420">
        <f>+SUM(L149:L155)</f>
        <v>15</v>
      </c>
    </row>
    <row r="150" spans="2:13" ht="14.25">
      <c r="B150" s="119" t="s">
        <v>215</v>
      </c>
      <c r="C150" s="174">
        <v>2</v>
      </c>
      <c r="D150" s="180"/>
      <c r="E150" s="174">
        <v>1</v>
      </c>
      <c r="F150" s="180"/>
      <c r="G150" s="175"/>
      <c r="H150" s="184"/>
      <c r="I150" s="175"/>
      <c r="J150" s="184"/>
      <c r="K150" s="175"/>
      <c r="L150" s="7">
        <f t="shared" si="5"/>
        <v>3</v>
      </c>
      <c r="M150" s="421"/>
    </row>
    <row r="151" spans="2:13" ht="14.25">
      <c r="B151" s="119" t="s">
        <v>226</v>
      </c>
      <c r="C151" s="174"/>
      <c r="D151" s="180">
        <v>1</v>
      </c>
      <c r="E151" s="174">
        <v>1</v>
      </c>
      <c r="F151" s="180"/>
      <c r="G151" s="175"/>
      <c r="H151" s="184"/>
      <c r="I151" s="175"/>
      <c r="J151" s="184"/>
      <c r="K151" s="175"/>
      <c r="L151" s="7">
        <f t="shared" si="5"/>
        <v>2</v>
      </c>
      <c r="M151" s="421"/>
    </row>
    <row r="152" spans="2:13" ht="14.25">
      <c r="B152" s="119" t="s">
        <v>237</v>
      </c>
      <c r="C152" s="174"/>
      <c r="D152" s="180"/>
      <c r="E152" s="174">
        <v>1</v>
      </c>
      <c r="F152" s="180"/>
      <c r="G152" s="175"/>
      <c r="H152" s="184"/>
      <c r="I152" s="175"/>
      <c r="J152" s="184"/>
      <c r="K152" s="175"/>
      <c r="L152" s="7">
        <f t="shared" si="5"/>
        <v>1</v>
      </c>
      <c r="M152" s="421"/>
    </row>
    <row r="153" spans="2:13" ht="14.25">
      <c r="B153" s="119" t="s">
        <v>238</v>
      </c>
      <c r="C153" s="174"/>
      <c r="D153" s="180"/>
      <c r="E153" s="174">
        <v>1</v>
      </c>
      <c r="F153" s="180"/>
      <c r="G153" s="175"/>
      <c r="H153" s="184"/>
      <c r="I153" s="175"/>
      <c r="J153" s="184"/>
      <c r="K153" s="175"/>
      <c r="L153" s="7">
        <f t="shared" si="5"/>
        <v>1</v>
      </c>
      <c r="M153" s="421"/>
    </row>
    <row r="154" spans="2:13" ht="14.25">
      <c r="B154" s="66" t="s">
        <v>237</v>
      </c>
      <c r="C154" s="174"/>
      <c r="D154" s="180"/>
      <c r="E154" s="174"/>
      <c r="F154" s="180">
        <v>3</v>
      </c>
      <c r="G154" s="175"/>
      <c r="H154" s="184"/>
      <c r="I154" s="175"/>
      <c r="J154" s="184"/>
      <c r="K154" s="175"/>
      <c r="L154" s="7">
        <f t="shared" si="5"/>
        <v>3</v>
      </c>
      <c r="M154" s="421"/>
    </row>
    <row r="155" spans="2:13" ht="15" thickBot="1">
      <c r="B155" s="67" t="s">
        <v>239</v>
      </c>
      <c r="C155" s="174"/>
      <c r="D155" s="180"/>
      <c r="E155" s="174"/>
      <c r="F155" s="180">
        <v>2</v>
      </c>
      <c r="G155" s="175"/>
      <c r="H155" s="184"/>
      <c r="I155" s="175"/>
      <c r="J155" s="184"/>
      <c r="K155" s="175"/>
      <c r="L155" s="7">
        <f t="shared" si="5"/>
        <v>2</v>
      </c>
      <c r="M155" s="422"/>
    </row>
    <row r="156" spans="2:13" ht="14.25">
      <c r="B156" s="135" t="s">
        <v>24</v>
      </c>
      <c r="C156" s="34" t="s">
        <v>332</v>
      </c>
      <c r="D156" s="190" t="s">
        <v>333</v>
      </c>
      <c r="E156" s="34" t="s">
        <v>334</v>
      </c>
      <c r="F156" s="190" t="s">
        <v>335</v>
      </c>
      <c r="G156" s="34" t="s">
        <v>336</v>
      </c>
      <c r="H156" s="190" t="s">
        <v>478</v>
      </c>
      <c r="I156" s="34" t="s">
        <v>340</v>
      </c>
      <c r="J156" s="190" t="s">
        <v>341</v>
      </c>
      <c r="K156" s="34" t="s">
        <v>342</v>
      </c>
      <c r="L156" s="423" t="s">
        <v>50</v>
      </c>
      <c r="M156" s="379"/>
    </row>
    <row r="157" spans="2:13" ht="14.25">
      <c r="B157" s="119" t="s">
        <v>213</v>
      </c>
      <c r="C157" s="174">
        <v>2</v>
      </c>
      <c r="D157" s="180"/>
      <c r="E157" s="175"/>
      <c r="F157" s="180"/>
      <c r="G157" s="174"/>
      <c r="H157" s="180"/>
      <c r="I157" s="175"/>
      <c r="J157" s="184"/>
      <c r="K157" s="175"/>
      <c r="L157" s="7">
        <f aca="true" t="shared" si="6" ref="L157:L164">+SUM(C157:K157)</f>
        <v>2</v>
      </c>
      <c r="M157" s="420">
        <f>+SUM(L157:L164)</f>
        <v>31</v>
      </c>
    </row>
    <row r="158" spans="2:13" ht="14.25">
      <c r="B158" s="119" t="s">
        <v>210</v>
      </c>
      <c r="C158" s="174">
        <v>1</v>
      </c>
      <c r="D158" s="180">
        <v>1</v>
      </c>
      <c r="E158" s="175"/>
      <c r="F158" s="180">
        <v>4</v>
      </c>
      <c r="G158" s="174"/>
      <c r="H158" s="180">
        <v>1</v>
      </c>
      <c r="I158" s="175"/>
      <c r="J158" s="184"/>
      <c r="K158" s="175"/>
      <c r="L158" s="7">
        <f t="shared" si="6"/>
        <v>7</v>
      </c>
      <c r="M158" s="421"/>
    </row>
    <row r="159" spans="2:13" ht="14.25">
      <c r="B159" s="119" t="s">
        <v>212</v>
      </c>
      <c r="C159" s="174">
        <v>1</v>
      </c>
      <c r="D159" s="180"/>
      <c r="E159" s="175"/>
      <c r="F159" s="180"/>
      <c r="G159" s="174"/>
      <c r="H159" s="180"/>
      <c r="I159" s="175"/>
      <c r="J159" s="184"/>
      <c r="K159" s="175"/>
      <c r="L159" s="7">
        <f t="shared" si="6"/>
        <v>1</v>
      </c>
      <c r="M159" s="421"/>
    </row>
    <row r="160" spans="2:13" ht="14.25">
      <c r="B160" s="119" t="s">
        <v>216</v>
      </c>
      <c r="C160" s="174">
        <v>1</v>
      </c>
      <c r="D160" s="180">
        <v>1</v>
      </c>
      <c r="E160" s="175"/>
      <c r="F160" s="180">
        <v>2</v>
      </c>
      <c r="G160" s="174"/>
      <c r="H160" s="180"/>
      <c r="I160" s="175"/>
      <c r="J160" s="184"/>
      <c r="K160" s="175"/>
      <c r="L160" s="7">
        <f t="shared" si="6"/>
        <v>4</v>
      </c>
      <c r="M160" s="421"/>
    </row>
    <row r="161" spans="2:13" ht="14.25">
      <c r="B161" s="119" t="s">
        <v>229</v>
      </c>
      <c r="C161" s="174"/>
      <c r="D161" s="180">
        <v>3</v>
      </c>
      <c r="E161" s="175"/>
      <c r="F161" s="180">
        <v>2</v>
      </c>
      <c r="G161" s="174">
        <v>2</v>
      </c>
      <c r="H161" s="180"/>
      <c r="I161" s="175"/>
      <c r="J161" s="184"/>
      <c r="K161" s="175"/>
      <c r="L161" s="7">
        <f t="shared" si="6"/>
        <v>7</v>
      </c>
      <c r="M161" s="421"/>
    </row>
    <row r="162" spans="2:13" ht="14.25">
      <c r="B162" s="119" t="s">
        <v>235</v>
      </c>
      <c r="C162" s="174"/>
      <c r="D162" s="180">
        <v>2</v>
      </c>
      <c r="E162" s="175"/>
      <c r="F162" s="180">
        <v>1</v>
      </c>
      <c r="G162" s="174"/>
      <c r="H162" s="180"/>
      <c r="I162" s="175"/>
      <c r="J162" s="184"/>
      <c r="K162" s="175"/>
      <c r="L162" s="7">
        <f t="shared" si="6"/>
        <v>3</v>
      </c>
      <c r="M162" s="421"/>
    </row>
    <row r="163" spans="2:13" ht="14.25">
      <c r="B163" s="119" t="s">
        <v>211</v>
      </c>
      <c r="C163" s="174"/>
      <c r="D163" s="180">
        <v>2</v>
      </c>
      <c r="E163" s="175"/>
      <c r="F163" s="180"/>
      <c r="G163" s="174"/>
      <c r="H163" s="180"/>
      <c r="I163" s="175"/>
      <c r="J163" s="184"/>
      <c r="K163" s="175"/>
      <c r="L163" s="7">
        <f t="shared" si="6"/>
        <v>2</v>
      </c>
      <c r="M163" s="421"/>
    </row>
    <row r="164" spans="2:13" ht="15" thickBot="1">
      <c r="B164" s="120" t="s">
        <v>244</v>
      </c>
      <c r="C164" s="174"/>
      <c r="D164" s="180"/>
      <c r="E164" s="175"/>
      <c r="F164" s="180"/>
      <c r="G164" s="174">
        <v>2</v>
      </c>
      <c r="H164" s="180">
        <v>3</v>
      </c>
      <c r="I164" s="175"/>
      <c r="J164" s="184"/>
      <c r="K164" s="175"/>
      <c r="L164" s="7">
        <f t="shared" si="6"/>
        <v>5</v>
      </c>
      <c r="M164" s="422"/>
    </row>
    <row r="165" spans="2:13" ht="14.25">
      <c r="B165" s="135" t="s">
        <v>25</v>
      </c>
      <c r="C165" s="34" t="s">
        <v>332</v>
      </c>
      <c r="D165" s="190" t="s">
        <v>333</v>
      </c>
      <c r="E165" s="34" t="s">
        <v>334</v>
      </c>
      <c r="F165" s="190" t="s">
        <v>335</v>
      </c>
      <c r="G165" s="34" t="s">
        <v>336</v>
      </c>
      <c r="H165" s="190" t="s">
        <v>478</v>
      </c>
      <c r="I165" s="34" t="s">
        <v>340</v>
      </c>
      <c r="J165" s="190" t="s">
        <v>341</v>
      </c>
      <c r="K165" s="34" t="s">
        <v>342</v>
      </c>
      <c r="L165" s="423" t="s">
        <v>50</v>
      </c>
      <c r="M165" s="379"/>
    </row>
    <row r="166" spans="2:13" ht="14.25">
      <c r="B166" s="119" t="s">
        <v>219</v>
      </c>
      <c r="C166" s="174">
        <v>2</v>
      </c>
      <c r="D166" s="180"/>
      <c r="E166" s="174"/>
      <c r="F166" s="184"/>
      <c r="G166" s="174"/>
      <c r="H166" s="180"/>
      <c r="I166" s="175"/>
      <c r="J166" s="184"/>
      <c r="K166" s="175"/>
      <c r="L166" s="7">
        <f aca="true" t="shared" si="7" ref="L166:L171">+SUM(C166:K166)</f>
        <v>2</v>
      </c>
      <c r="M166" s="420">
        <f>+SUM(L166:L171)</f>
        <v>21</v>
      </c>
    </row>
    <row r="167" spans="2:13" ht="14.25">
      <c r="B167" s="119" t="s">
        <v>220</v>
      </c>
      <c r="C167" s="174">
        <v>2</v>
      </c>
      <c r="D167" s="180">
        <v>2</v>
      </c>
      <c r="E167" s="174"/>
      <c r="F167" s="184"/>
      <c r="G167" s="174"/>
      <c r="H167" s="180"/>
      <c r="I167" s="175"/>
      <c r="J167" s="184"/>
      <c r="K167" s="175"/>
      <c r="L167" s="7">
        <f t="shared" si="7"/>
        <v>4</v>
      </c>
      <c r="M167" s="421"/>
    </row>
    <row r="168" spans="2:13" ht="14.25">
      <c r="B168" s="119" t="s">
        <v>217</v>
      </c>
      <c r="C168" s="174">
        <v>2</v>
      </c>
      <c r="D168" s="180"/>
      <c r="E168" s="174"/>
      <c r="F168" s="184"/>
      <c r="G168" s="174"/>
      <c r="H168" s="180"/>
      <c r="I168" s="175"/>
      <c r="J168" s="184"/>
      <c r="K168" s="175"/>
      <c r="L168" s="7">
        <f t="shared" si="7"/>
        <v>2</v>
      </c>
      <c r="M168" s="421"/>
    </row>
    <row r="169" spans="2:13" ht="14.25">
      <c r="B169" s="119" t="s">
        <v>227</v>
      </c>
      <c r="C169" s="174"/>
      <c r="D169" s="180">
        <v>2</v>
      </c>
      <c r="E169" s="174"/>
      <c r="F169" s="184"/>
      <c r="G169" s="174">
        <v>1</v>
      </c>
      <c r="H169" s="180"/>
      <c r="I169" s="175"/>
      <c r="J169" s="184"/>
      <c r="K169" s="175"/>
      <c r="L169" s="7">
        <f t="shared" si="7"/>
        <v>3</v>
      </c>
      <c r="M169" s="421"/>
    </row>
    <row r="170" spans="2:13" ht="14.25">
      <c r="B170" s="119" t="s">
        <v>228</v>
      </c>
      <c r="C170" s="174"/>
      <c r="D170" s="180">
        <v>1</v>
      </c>
      <c r="E170" s="174"/>
      <c r="F170" s="184"/>
      <c r="G170" s="174">
        <v>2</v>
      </c>
      <c r="H170" s="180">
        <v>3</v>
      </c>
      <c r="I170" s="175"/>
      <c r="J170" s="184"/>
      <c r="K170" s="175"/>
      <c r="L170" s="7">
        <f t="shared" si="7"/>
        <v>6</v>
      </c>
      <c r="M170" s="421"/>
    </row>
    <row r="171" spans="2:13" ht="15" thickBot="1">
      <c r="B171" s="120" t="s">
        <v>236</v>
      </c>
      <c r="C171" s="174"/>
      <c r="D171" s="180"/>
      <c r="E171" s="174">
        <v>3</v>
      </c>
      <c r="F171" s="184"/>
      <c r="G171" s="174">
        <v>1</v>
      </c>
      <c r="H171" s="180"/>
      <c r="I171" s="175"/>
      <c r="J171" s="184"/>
      <c r="K171" s="175"/>
      <c r="L171" s="7">
        <f t="shared" si="7"/>
        <v>4</v>
      </c>
      <c r="M171" s="422"/>
    </row>
    <row r="172" spans="2:13" ht="14.25">
      <c r="B172" s="134" t="s">
        <v>27</v>
      </c>
      <c r="C172" s="34" t="s">
        <v>332</v>
      </c>
      <c r="D172" s="190" t="s">
        <v>333</v>
      </c>
      <c r="E172" s="34" t="s">
        <v>334</v>
      </c>
      <c r="F172" s="190" t="s">
        <v>335</v>
      </c>
      <c r="G172" s="34" t="s">
        <v>336</v>
      </c>
      <c r="H172" s="190" t="s">
        <v>478</v>
      </c>
      <c r="I172" s="34" t="s">
        <v>340</v>
      </c>
      <c r="J172" s="190" t="s">
        <v>341</v>
      </c>
      <c r="K172" s="34" t="s">
        <v>342</v>
      </c>
      <c r="L172" s="423" t="s">
        <v>50</v>
      </c>
      <c r="M172" s="379"/>
    </row>
    <row r="173" spans="2:13" ht="14.25">
      <c r="B173" s="112" t="s">
        <v>221</v>
      </c>
      <c r="C173" s="174">
        <v>1</v>
      </c>
      <c r="D173" s="184"/>
      <c r="E173" s="174">
        <v>2</v>
      </c>
      <c r="F173" s="180"/>
      <c r="G173" s="174">
        <v>2</v>
      </c>
      <c r="H173" s="180"/>
      <c r="I173" s="174"/>
      <c r="J173" s="180"/>
      <c r="K173" s="174"/>
      <c r="L173" s="7">
        <f t="shared" si="4"/>
        <v>5</v>
      </c>
      <c r="M173" s="420">
        <f>+SUM(L173:L176)</f>
        <v>17</v>
      </c>
    </row>
    <row r="174" spans="2:13" ht="14.25">
      <c r="B174" s="112" t="s">
        <v>222</v>
      </c>
      <c r="C174" s="174">
        <v>1</v>
      </c>
      <c r="D174" s="184"/>
      <c r="E174" s="174">
        <v>2</v>
      </c>
      <c r="F174" s="180">
        <v>2</v>
      </c>
      <c r="G174" s="174">
        <v>3</v>
      </c>
      <c r="H174" s="180"/>
      <c r="I174" s="174"/>
      <c r="J174" s="180"/>
      <c r="K174" s="174"/>
      <c r="L174" s="7">
        <f t="shared" si="4"/>
        <v>8</v>
      </c>
      <c r="M174" s="421"/>
    </row>
    <row r="175" spans="2:13" ht="14.25">
      <c r="B175" s="112" t="s">
        <v>243</v>
      </c>
      <c r="C175" s="174"/>
      <c r="D175" s="184"/>
      <c r="E175" s="174"/>
      <c r="F175" s="180">
        <v>2</v>
      </c>
      <c r="G175" s="174">
        <v>1</v>
      </c>
      <c r="H175" s="180"/>
      <c r="I175" s="174"/>
      <c r="J175" s="180"/>
      <c r="K175" s="174"/>
      <c r="L175" s="7">
        <f t="shared" si="4"/>
        <v>3</v>
      </c>
      <c r="M175" s="421"/>
    </row>
    <row r="176" spans="2:13" ht="15" thickBot="1">
      <c r="B176" s="127" t="s">
        <v>248</v>
      </c>
      <c r="C176" s="174"/>
      <c r="D176" s="184"/>
      <c r="E176" s="174"/>
      <c r="F176" s="180"/>
      <c r="G176" s="174">
        <v>1</v>
      </c>
      <c r="H176" s="180"/>
      <c r="I176" s="174"/>
      <c r="J176" s="180"/>
      <c r="K176" s="174"/>
      <c r="L176" s="7">
        <f t="shared" si="4"/>
        <v>1</v>
      </c>
      <c r="M176" s="422"/>
    </row>
    <row r="177" spans="2:13" ht="14.25">
      <c r="B177" s="195" t="s">
        <v>28</v>
      </c>
      <c r="C177" s="34" t="s">
        <v>332</v>
      </c>
      <c r="D177" s="190" t="s">
        <v>333</v>
      </c>
      <c r="E177" s="34" t="s">
        <v>334</v>
      </c>
      <c r="F177" s="190" t="s">
        <v>335</v>
      </c>
      <c r="G177" s="34" t="s">
        <v>336</v>
      </c>
      <c r="H177" s="190" t="s">
        <v>478</v>
      </c>
      <c r="I177" s="34" t="s">
        <v>340</v>
      </c>
      <c r="J177" s="190" t="s">
        <v>341</v>
      </c>
      <c r="K177" s="34" t="s">
        <v>342</v>
      </c>
      <c r="L177" s="423" t="s">
        <v>50</v>
      </c>
      <c r="M177" s="379"/>
    </row>
    <row r="178" spans="2:13" ht="14.25">
      <c r="B178" s="66" t="s">
        <v>230</v>
      </c>
      <c r="C178" s="175"/>
      <c r="D178" s="180">
        <v>3</v>
      </c>
      <c r="E178" s="174"/>
      <c r="F178" s="180">
        <v>6</v>
      </c>
      <c r="G178" s="174">
        <v>3</v>
      </c>
      <c r="H178" s="184"/>
      <c r="I178" s="175"/>
      <c r="J178" s="184"/>
      <c r="K178" s="175"/>
      <c r="L178" s="7">
        <f t="shared" si="4"/>
        <v>12</v>
      </c>
      <c r="M178" s="420">
        <f>+SUM(L178:L183)</f>
        <v>23</v>
      </c>
    </row>
    <row r="179" spans="2:13" ht="14.25">
      <c r="B179" s="66" t="s">
        <v>234</v>
      </c>
      <c r="C179" s="175"/>
      <c r="D179" s="180">
        <v>1</v>
      </c>
      <c r="E179" s="174"/>
      <c r="F179" s="180">
        <v>4</v>
      </c>
      <c r="G179" s="174"/>
      <c r="H179" s="184"/>
      <c r="I179" s="175"/>
      <c r="J179" s="184"/>
      <c r="K179" s="175"/>
      <c r="L179" s="7">
        <f t="shared" si="4"/>
        <v>5</v>
      </c>
      <c r="M179" s="421"/>
    </row>
    <row r="180" spans="2:13" ht="14.25">
      <c r="B180" s="66" t="s">
        <v>231</v>
      </c>
      <c r="C180" s="175"/>
      <c r="D180" s="180"/>
      <c r="E180" s="174"/>
      <c r="F180" s="180">
        <v>2</v>
      </c>
      <c r="G180" s="174"/>
      <c r="H180" s="184"/>
      <c r="I180" s="175"/>
      <c r="J180" s="184"/>
      <c r="K180" s="175"/>
      <c r="L180" s="7">
        <f t="shared" si="4"/>
        <v>2</v>
      </c>
      <c r="M180" s="421"/>
    </row>
    <row r="181" spans="2:13" ht="14.25">
      <c r="B181" s="66" t="s">
        <v>240</v>
      </c>
      <c r="C181" s="175"/>
      <c r="D181" s="180"/>
      <c r="E181" s="174"/>
      <c r="F181" s="180">
        <v>1</v>
      </c>
      <c r="G181" s="174"/>
      <c r="H181" s="184"/>
      <c r="I181" s="175"/>
      <c r="J181" s="184"/>
      <c r="K181" s="175"/>
      <c r="L181" s="7">
        <f t="shared" si="4"/>
        <v>1</v>
      </c>
      <c r="M181" s="421"/>
    </row>
    <row r="182" spans="2:13" ht="14.25">
      <c r="B182" s="66" t="s">
        <v>241</v>
      </c>
      <c r="C182" s="175"/>
      <c r="D182" s="180"/>
      <c r="E182" s="174"/>
      <c r="F182" s="180">
        <v>2</v>
      </c>
      <c r="G182" s="174"/>
      <c r="H182" s="184"/>
      <c r="I182" s="175"/>
      <c r="J182" s="184"/>
      <c r="K182" s="175"/>
      <c r="L182" s="7">
        <f t="shared" si="4"/>
        <v>2</v>
      </c>
      <c r="M182" s="421"/>
    </row>
    <row r="183" spans="2:13" ht="15" thickBot="1">
      <c r="B183" s="67" t="s">
        <v>249</v>
      </c>
      <c r="C183" s="200"/>
      <c r="D183" s="183"/>
      <c r="E183" s="179"/>
      <c r="F183" s="183"/>
      <c r="G183" s="179">
        <v>1</v>
      </c>
      <c r="H183" s="186"/>
      <c r="I183" s="200"/>
      <c r="J183" s="186"/>
      <c r="K183" s="200"/>
      <c r="L183" s="162">
        <f t="shared" si="4"/>
        <v>1</v>
      </c>
      <c r="M183" s="421"/>
    </row>
    <row r="184" spans="2:13" ht="25.5" customHeight="1" thickBot="1">
      <c r="B184" s="198" t="s">
        <v>29</v>
      </c>
      <c r="C184" s="383" t="s">
        <v>406</v>
      </c>
      <c r="D184" s="384"/>
      <c r="E184" s="384"/>
      <c r="F184" s="384"/>
      <c r="G184" s="384"/>
      <c r="H184" s="384"/>
      <c r="I184" s="384"/>
      <c r="J184" s="384"/>
      <c r="K184" s="384"/>
      <c r="L184" s="384"/>
      <c r="M184" s="385"/>
    </row>
    <row r="185" spans="2:13" ht="14.25">
      <c r="B185" s="135" t="s">
        <v>30</v>
      </c>
      <c r="C185" s="34" t="s">
        <v>332</v>
      </c>
      <c r="D185" s="190" t="s">
        <v>333</v>
      </c>
      <c r="E185" s="34" t="s">
        <v>334</v>
      </c>
      <c r="F185" s="190" t="s">
        <v>335</v>
      </c>
      <c r="G185" s="34" t="s">
        <v>336</v>
      </c>
      <c r="H185" s="190" t="s">
        <v>478</v>
      </c>
      <c r="I185" s="34" t="s">
        <v>340</v>
      </c>
      <c r="J185" s="190" t="s">
        <v>341</v>
      </c>
      <c r="K185" s="34" t="s">
        <v>342</v>
      </c>
      <c r="L185" s="423" t="s">
        <v>50</v>
      </c>
      <c r="M185" s="379"/>
    </row>
    <row r="186" spans="2:13" ht="14.25">
      <c r="B186" s="119" t="s">
        <v>254</v>
      </c>
      <c r="C186" s="174">
        <v>2</v>
      </c>
      <c r="D186" s="180"/>
      <c r="E186" s="174"/>
      <c r="F186" s="180"/>
      <c r="G186" s="175"/>
      <c r="H186" s="180"/>
      <c r="I186" s="174">
        <v>2</v>
      </c>
      <c r="J186" s="180">
        <v>1</v>
      </c>
      <c r="K186" s="174">
        <v>1</v>
      </c>
      <c r="L186" s="7">
        <f t="shared" si="4"/>
        <v>6</v>
      </c>
      <c r="M186" s="420">
        <f>+SUM(L186:L195)</f>
        <v>48</v>
      </c>
    </row>
    <row r="187" spans="2:13" ht="14.25">
      <c r="B187" s="119" t="s">
        <v>255</v>
      </c>
      <c r="C187" s="174">
        <v>1</v>
      </c>
      <c r="D187" s="180">
        <v>1</v>
      </c>
      <c r="E187" s="174"/>
      <c r="F187" s="180"/>
      <c r="G187" s="175"/>
      <c r="H187" s="180"/>
      <c r="I187" s="174">
        <v>1</v>
      </c>
      <c r="J187" s="180"/>
      <c r="K187" s="174"/>
      <c r="L187" s="7">
        <f t="shared" si="4"/>
        <v>3</v>
      </c>
      <c r="M187" s="421"/>
    </row>
    <row r="188" spans="2:13" ht="14.25">
      <c r="B188" s="119" t="s">
        <v>251</v>
      </c>
      <c r="C188" s="174"/>
      <c r="D188" s="180">
        <v>1</v>
      </c>
      <c r="E188" s="174">
        <v>2</v>
      </c>
      <c r="F188" s="180"/>
      <c r="G188" s="175"/>
      <c r="H188" s="180">
        <v>1</v>
      </c>
      <c r="I188" s="174"/>
      <c r="J188" s="180">
        <v>1</v>
      </c>
      <c r="K188" s="174">
        <v>1</v>
      </c>
      <c r="L188" s="7">
        <f t="shared" si="4"/>
        <v>6</v>
      </c>
      <c r="M188" s="421"/>
    </row>
    <row r="189" spans="2:13" ht="14.25">
      <c r="B189" s="119" t="s">
        <v>263</v>
      </c>
      <c r="C189" s="174"/>
      <c r="D189" s="180">
        <v>3</v>
      </c>
      <c r="E189" s="174">
        <v>5</v>
      </c>
      <c r="F189" s="180">
        <v>3</v>
      </c>
      <c r="G189" s="175"/>
      <c r="H189" s="180"/>
      <c r="I189" s="174">
        <v>1</v>
      </c>
      <c r="J189" s="180">
        <v>1</v>
      </c>
      <c r="K189" s="174">
        <v>1</v>
      </c>
      <c r="L189" s="7">
        <f t="shared" si="4"/>
        <v>14</v>
      </c>
      <c r="M189" s="421"/>
    </row>
    <row r="190" spans="2:13" ht="14.25">
      <c r="B190" s="119" t="s">
        <v>264</v>
      </c>
      <c r="C190" s="174"/>
      <c r="D190" s="180">
        <v>1</v>
      </c>
      <c r="E190" s="174">
        <v>2</v>
      </c>
      <c r="F190" s="180"/>
      <c r="G190" s="175"/>
      <c r="H190" s="180">
        <v>1</v>
      </c>
      <c r="I190" s="174">
        <v>1</v>
      </c>
      <c r="J190" s="180"/>
      <c r="K190" s="174"/>
      <c r="L190" s="7">
        <f t="shared" si="4"/>
        <v>5</v>
      </c>
      <c r="M190" s="421"/>
    </row>
    <row r="191" spans="2:13" ht="14.25">
      <c r="B191" s="119" t="s">
        <v>511</v>
      </c>
      <c r="C191" s="174"/>
      <c r="D191" s="180"/>
      <c r="E191" s="174">
        <v>1</v>
      </c>
      <c r="F191" s="180"/>
      <c r="G191" s="175"/>
      <c r="H191" s="180">
        <v>3</v>
      </c>
      <c r="I191" s="174"/>
      <c r="J191" s="180"/>
      <c r="K191" s="174"/>
      <c r="L191" s="7">
        <f t="shared" si="4"/>
        <v>4</v>
      </c>
      <c r="M191" s="421"/>
    </row>
    <row r="192" spans="2:13" ht="14.25">
      <c r="B192" s="119" t="s">
        <v>514</v>
      </c>
      <c r="C192" s="174"/>
      <c r="D192" s="180"/>
      <c r="E192" s="174"/>
      <c r="F192" s="180"/>
      <c r="G192" s="175"/>
      <c r="H192" s="180"/>
      <c r="I192" s="174"/>
      <c r="J192" s="180">
        <v>1</v>
      </c>
      <c r="K192" s="174">
        <v>1</v>
      </c>
      <c r="L192" s="7">
        <f t="shared" si="4"/>
        <v>2</v>
      </c>
      <c r="M192" s="421"/>
    </row>
    <row r="193" spans="2:13" ht="14.25">
      <c r="B193" s="119" t="s">
        <v>498</v>
      </c>
      <c r="C193" s="174"/>
      <c r="D193" s="180"/>
      <c r="E193" s="174"/>
      <c r="F193" s="180"/>
      <c r="G193" s="175"/>
      <c r="H193" s="180"/>
      <c r="I193" s="174"/>
      <c r="J193" s="180">
        <v>1</v>
      </c>
      <c r="K193" s="174"/>
      <c r="L193" s="7">
        <f t="shared" si="4"/>
        <v>1</v>
      </c>
      <c r="M193" s="421"/>
    </row>
    <row r="194" spans="2:13" ht="14.25">
      <c r="B194" s="119" t="s">
        <v>486</v>
      </c>
      <c r="C194" s="174"/>
      <c r="D194" s="180"/>
      <c r="E194" s="174">
        <v>2</v>
      </c>
      <c r="F194" s="180"/>
      <c r="G194" s="175"/>
      <c r="H194" s="180"/>
      <c r="I194" s="174"/>
      <c r="J194" s="180"/>
      <c r="K194" s="174">
        <v>2</v>
      </c>
      <c r="L194" s="7">
        <f t="shared" si="4"/>
        <v>4</v>
      </c>
      <c r="M194" s="421"/>
    </row>
    <row r="195" spans="2:13" ht="15" thickBot="1">
      <c r="B195" s="120" t="s">
        <v>515</v>
      </c>
      <c r="C195" s="174"/>
      <c r="D195" s="180"/>
      <c r="E195" s="174">
        <v>2</v>
      </c>
      <c r="F195" s="180"/>
      <c r="G195" s="175"/>
      <c r="H195" s="180"/>
      <c r="I195" s="174"/>
      <c r="J195" s="180"/>
      <c r="K195" s="174">
        <v>1</v>
      </c>
      <c r="L195" s="7">
        <f t="shared" si="4"/>
        <v>3</v>
      </c>
      <c r="M195" s="422"/>
    </row>
    <row r="196" spans="2:13" ht="14.25">
      <c r="B196" s="135" t="s">
        <v>32</v>
      </c>
      <c r="C196" s="34" t="s">
        <v>332</v>
      </c>
      <c r="D196" s="190" t="s">
        <v>333</v>
      </c>
      <c r="E196" s="34" t="s">
        <v>334</v>
      </c>
      <c r="F196" s="190" t="s">
        <v>335</v>
      </c>
      <c r="G196" s="34" t="s">
        <v>336</v>
      </c>
      <c r="H196" s="190" t="s">
        <v>478</v>
      </c>
      <c r="I196" s="34" t="s">
        <v>340</v>
      </c>
      <c r="J196" s="190" t="s">
        <v>341</v>
      </c>
      <c r="K196" s="34" t="s">
        <v>342</v>
      </c>
      <c r="L196" s="423" t="s">
        <v>50</v>
      </c>
      <c r="M196" s="379"/>
    </row>
    <row r="197" spans="2:13" ht="14.25">
      <c r="B197" s="119" t="s">
        <v>256</v>
      </c>
      <c r="C197" s="174">
        <v>1</v>
      </c>
      <c r="D197" s="180">
        <v>2</v>
      </c>
      <c r="E197" s="175"/>
      <c r="F197" s="180"/>
      <c r="G197" s="174"/>
      <c r="H197" s="184"/>
      <c r="I197" s="175"/>
      <c r="J197" s="184"/>
      <c r="K197" s="175"/>
      <c r="L197" s="7">
        <f aca="true" t="shared" si="8" ref="L197:L206">+SUM(C197:K197)</f>
        <v>3</v>
      </c>
      <c r="M197" s="420">
        <f>+SUM(L197:L206)</f>
        <v>23</v>
      </c>
    </row>
    <row r="198" spans="2:13" ht="14.25">
      <c r="B198" s="119" t="s">
        <v>266</v>
      </c>
      <c r="C198" s="174"/>
      <c r="D198" s="180"/>
      <c r="E198" s="175"/>
      <c r="F198" s="180"/>
      <c r="G198" s="174">
        <v>1</v>
      </c>
      <c r="H198" s="184"/>
      <c r="I198" s="175"/>
      <c r="J198" s="184"/>
      <c r="K198" s="175"/>
      <c r="L198" s="7">
        <f t="shared" si="8"/>
        <v>1</v>
      </c>
      <c r="M198" s="421"/>
    </row>
    <row r="199" spans="2:13" ht="14.25">
      <c r="B199" s="119" t="s">
        <v>253</v>
      </c>
      <c r="C199" s="174">
        <v>1</v>
      </c>
      <c r="D199" s="180">
        <v>2</v>
      </c>
      <c r="E199" s="175"/>
      <c r="F199" s="180"/>
      <c r="G199" s="174"/>
      <c r="H199" s="184"/>
      <c r="I199" s="175"/>
      <c r="J199" s="184"/>
      <c r="K199" s="175"/>
      <c r="L199" s="7">
        <f t="shared" si="8"/>
        <v>3</v>
      </c>
      <c r="M199" s="421"/>
    </row>
    <row r="200" spans="2:13" ht="14.25">
      <c r="B200" s="119" t="s">
        <v>270</v>
      </c>
      <c r="C200" s="174"/>
      <c r="D200" s="180">
        <v>2</v>
      </c>
      <c r="E200" s="175"/>
      <c r="F200" s="180"/>
      <c r="G200" s="174">
        <v>3</v>
      </c>
      <c r="H200" s="184"/>
      <c r="I200" s="175"/>
      <c r="J200" s="184"/>
      <c r="K200" s="175"/>
      <c r="L200" s="7">
        <f t="shared" si="8"/>
        <v>5</v>
      </c>
      <c r="M200" s="421"/>
    </row>
    <row r="201" spans="2:13" ht="14.25">
      <c r="B201" s="119" t="s">
        <v>271</v>
      </c>
      <c r="C201" s="174"/>
      <c r="D201" s="180">
        <v>2</v>
      </c>
      <c r="E201" s="175"/>
      <c r="F201" s="180"/>
      <c r="G201" s="174"/>
      <c r="H201" s="184"/>
      <c r="I201" s="175"/>
      <c r="J201" s="184"/>
      <c r="K201" s="175"/>
      <c r="L201" s="7">
        <f t="shared" si="8"/>
        <v>2</v>
      </c>
      <c r="M201" s="421"/>
    </row>
    <row r="202" spans="2:13" ht="14.25">
      <c r="B202" s="119" t="s">
        <v>278</v>
      </c>
      <c r="C202" s="174"/>
      <c r="D202" s="180"/>
      <c r="E202" s="175"/>
      <c r="F202" s="180">
        <v>3</v>
      </c>
      <c r="G202" s="174"/>
      <c r="H202" s="184"/>
      <c r="I202" s="175"/>
      <c r="J202" s="184"/>
      <c r="K202" s="175"/>
      <c r="L202" s="7">
        <f t="shared" si="8"/>
        <v>3</v>
      </c>
      <c r="M202" s="421"/>
    </row>
    <row r="203" spans="2:13" ht="14.25">
      <c r="B203" s="119" t="s">
        <v>274</v>
      </c>
      <c r="C203" s="174"/>
      <c r="D203" s="180"/>
      <c r="E203" s="175"/>
      <c r="F203" s="180">
        <v>2</v>
      </c>
      <c r="G203" s="174"/>
      <c r="H203" s="184"/>
      <c r="I203" s="175"/>
      <c r="J203" s="184"/>
      <c r="K203" s="175"/>
      <c r="L203" s="7">
        <f t="shared" si="8"/>
        <v>2</v>
      </c>
      <c r="M203" s="421"/>
    </row>
    <row r="204" spans="2:13" ht="14.25">
      <c r="B204" s="119" t="s">
        <v>279</v>
      </c>
      <c r="C204" s="174"/>
      <c r="D204" s="180"/>
      <c r="E204" s="175"/>
      <c r="F204" s="180">
        <v>1</v>
      </c>
      <c r="G204" s="174"/>
      <c r="H204" s="184"/>
      <c r="I204" s="175"/>
      <c r="J204" s="184"/>
      <c r="K204" s="175"/>
      <c r="L204" s="7">
        <f t="shared" si="8"/>
        <v>1</v>
      </c>
      <c r="M204" s="421"/>
    </row>
    <row r="205" spans="2:13" ht="14.25">
      <c r="B205" s="119" t="s">
        <v>281</v>
      </c>
      <c r="C205" s="174"/>
      <c r="D205" s="180"/>
      <c r="E205" s="175"/>
      <c r="F205" s="180"/>
      <c r="G205" s="174">
        <v>2</v>
      </c>
      <c r="H205" s="184"/>
      <c r="I205" s="175"/>
      <c r="J205" s="184"/>
      <c r="K205" s="175"/>
      <c r="L205" s="7">
        <f t="shared" si="8"/>
        <v>2</v>
      </c>
      <c r="M205" s="421"/>
    </row>
    <row r="206" spans="2:13" ht="15" thickBot="1">
      <c r="B206" s="120" t="s">
        <v>275</v>
      </c>
      <c r="C206" s="174"/>
      <c r="D206" s="180"/>
      <c r="E206" s="175"/>
      <c r="F206" s="180"/>
      <c r="G206" s="174">
        <v>1</v>
      </c>
      <c r="H206" s="184"/>
      <c r="I206" s="175"/>
      <c r="J206" s="184"/>
      <c r="K206" s="175"/>
      <c r="L206" s="7">
        <f t="shared" si="8"/>
        <v>1</v>
      </c>
      <c r="M206" s="422"/>
    </row>
    <row r="207" spans="2:13" ht="14.25">
      <c r="B207" s="135" t="s">
        <v>31</v>
      </c>
      <c r="C207" s="34" t="s">
        <v>332</v>
      </c>
      <c r="D207" s="190" t="s">
        <v>333</v>
      </c>
      <c r="E207" s="34" t="s">
        <v>334</v>
      </c>
      <c r="F207" s="190" t="s">
        <v>335</v>
      </c>
      <c r="G207" s="34" t="s">
        <v>336</v>
      </c>
      <c r="H207" s="190" t="s">
        <v>478</v>
      </c>
      <c r="I207" s="34" t="s">
        <v>340</v>
      </c>
      <c r="J207" s="190" t="s">
        <v>341</v>
      </c>
      <c r="K207" s="34" t="s">
        <v>342</v>
      </c>
      <c r="L207" s="423" t="s">
        <v>50</v>
      </c>
      <c r="M207" s="379"/>
    </row>
    <row r="208" spans="2:13" ht="14.25">
      <c r="B208" s="119" t="s">
        <v>257</v>
      </c>
      <c r="C208" s="174">
        <v>1</v>
      </c>
      <c r="D208" s="180"/>
      <c r="E208" s="174">
        <v>4</v>
      </c>
      <c r="F208" s="184"/>
      <c r="G208" s="174"/>
      <c r="H208" s="180">
        <v>2</v>
      </c>
      <c r="I208" s="174"/>
      <c r="J208" s="184"/>
      <c r="K208" s="175"/>
      <c r="L208" s="7">
        <f>+SUM(C208:K208)</f>
        <v>7</v>
      </c>
      <c r="M208" s="420">
        <f>+SUM(L208:L212)</f>
        <v>37</v>
      </c>
    </row>
    <row r="209" spans="2:13" ht="14.25">
      <c r="B209" s="119" t="s">
        <v>258</v>
      </c>
      <c r="C209" s="174">
        <v>2</v>
      </c>
      <c r="D209" s="180"/>
      <c r="E209" s="174"/>
      <c r="F209" s="184"/>
      <c r="G209" s="174"/>
      <c r="H209" s="180">
        <v>2</v>
      </c>
      <c r="I209" s="174"/>
      <c r="J209" s="184"/>
      <c r="K209" s="175"/>
      <c r="L209" s="7">
        <f>+SUM(C209:K209)</f>
        <v>4</v>
      </c>
      <c r="M209" s="421"/>
    </row>
    <row r="210" spans="2:13" ht="14.25">
      <c r="B210" s="119" t="s">
        <v>259</v>
      </c>
      <c r="C210" s="174">
        <v>3</v>
      </c>
      <c r="D210" s="180"/>
      <c r="E210" s="174">
        <v>3</v>
      </c>
      <c r="F210" s="184"/>
      <c r="G210" s="174">
        <v>3</v>
      </c>
      <c r="H210" s="180">
        <v>2</v>
      </c>
      <c r="I210" s="174">
        <v>1</v>
      </c>
      <c r="J210" s="184"/>
      <c r="K210" s="175"/>
      <c r="L210" s="7">
        <f>+SUM(C210:K210)</f>
        <v>12</v>
      </c>
      <c r="M210" s="421"/>
    </row>
    <row r="211" spans="2:13" ht="14.25">
      <c r="B211" s="119" t="s">
        <v>272</v>
      </c>
      <c r="C211" s="174"/>
      <c r="D211" s="180"/>
      <c r="E211" s="174">
        <v>4</v>
      </c>
      <c r="F211" s="184"/>
      <c r="G211" s="174">
        <v>3</v>
      </c>
      <c r="H211" s="180">
        <v>1</v>
      </c>
      <c r="I211" s="174">
        <v>2</v>
      </c>
      <c r="J211" s="184"/>
      <c r="K211" s="175"/>
      <c r="L211" s="7">
        <f>+SUM(C211:K211)</f>
        <v>10</v>
      </c>
      <c r="M211" s="421"/>
    </row>
    <row r="212" spans="2:13" ht="15" thickBot="1">
      <c r="B212" s="120" t="s">
        <v>273</v>
      </c>
      <c r="C212" s="174"/>
      <c r="D212" s="180"/>
      <c r="E212" s="174">
        <v>2</v>
      </c>
      <c r="F212" s="184"/>
      <c r="G212" s="174">
        <v>1</v>
      </c>
      <c r="H212" s="180"/>
      <c r="I212" s="174">
        <v>1</v>
      </c>
      <c r="J212" s="184"/>
      <c r="K212" s="175"/>
      <c r="L212" s="7">
        <f>+SUM(C212:K212)</f>
        <v>4</v>
      </c>
      <c r="M212" s="422"/>
    </row>
    <row r="213" spans="2:13" ht="14.25">
      <c r="B213" s="134" t="s">
        <v>33</v>
      </c>
      <c r="C213" s="34" t="s">
        <v>332</v>
      </c>
      <c r="D213" s="190" t="s">
        <v>333</v>
      </c>
      <c r="E213" s="34" t="s">
        <v>334</v>
      </c>
      <c r="F213" s="190" t="s">
        <v>335</v>
      </c>
      <c r="G213" s="34" t="s">
        <v>336</v>
      </c>
      <c r="H213" s="190" t="s">
        <v>478</v>
      </c>
      <c r="I213" s="34" t="s">
        <v>340</v>
      </c>
      <c r="J213" s="190" t="s">
        <v>341</v>
      </c>
      <c r="K213" s="34" t="s">
        <v>342</v>
      </c>
      <c r="L213" s="423" t="s">
        <v>50</v>
      </c>
      <c r="M213" s="379"/>
    </row>
    <row r="214" spans="2:13" ht="14.25">
      <c r="B214" s="112" t="s">
        <v>260</v>
      </c>
      <c r="C214" s="174">
        <v>1</v>
      </c>
      <c r="D214" s="184"/>
      <c r="E214" s="174">
        <v>1</v>
      </c>
      <c r="F214" s="180">
        <v>1</v>
      </c>
      <c r="G214" s="174"/>
      <c r="H214" s="184"/>
      <c r="I214" s="175"/>
      <c r="J214" s="184"/>
      <c r="K214" s="175"/>
      <c r="L214" s="7">
        <f aca="true" t="shared" si="9" ref="L214:L255">+SUM(C214:K214)</f>
        <v>3</v>
      </c>
      <c r="M214" s="420">
        <f>+SUM(L214:L216)</f>
        <v>9</v>
      </c>
    </row>
    <row r="215" spans="2:13" ht="14.25">
      <c r="B215" s="112" t="s">
        <v>261</v>
      </c>
      <c r="C215" s="174">
        <v>3</v>
      </c>
      <c r="D215" s="184"/>
      <c r="E215" s="174"/>
      <c r="F215" s="180"/>
      <c r="G215" s="174"/>
      <c r="H215" s="184"/>
      <c r="I215" s="175"/>
      <c r="J215" s="184"/>
      <c r="K215" s="175"/>
      <c r="L215" s="7">
        <f t="shared" si="9"/>
        <v>3</v>
      </c>
      <c r="M215" s="421"/>
    </row>
    <row r="216" spans="2:13" ht="15" thickBot="1">
      <c r="B216" s="127" t="s">
        <v>280</v>
      </c>
      <c r="C216" s="174"/>
      <c r="D216" s="184"/>
      <c r="E216" s="174">
        <v>2</v>
      </c>
      <c r="F216" s="180">
        <v>1</v>
      </c>
      <c r="G216" s="174"/>
      <c r="H216" s="184"/>
      <c r="I216" s="175"/>
      <c r="J216" s="184"/>
      <c r="K216" s="175"/>
      <c r="L216" s="7">
        <f t="shared" si="9"/>
        <v>3</v>
      </c>
      <c r="M216" s="422"/>
    </row>
    <row r="217" spans="2:13" ht="14.25">
      <c r="B217" s="195" t="s">
        <v>34</v>
      </c>
      <c r="C217" s="34" t="s">
        <v>332</v>
      </c>
      <c r="D217" s="190" t="s">
        <v>333</v>
      </c>
      <c r="E217" s="34" t="s">
        <v>334</v>
      </c>
      <c r="F217" s="190" t="s">
        <v>335</v>
      </c>
      <c r="G217" s="34" t="s">
        <v>336</v>
      </c>
      <c r="H217" s="190" t="s">
        <v>478</v>
      </c>
      <c r="I217" s="34" t="s">
        <v>340</v>
      </c>
      <c r="J217" s="190" t="s">
        <v>341</v>
      </c>
      <c r="K217" s="34" t="s">
        <v>342</v>
      </c>
      <c r="L217" s="423" t="s">
        <v>50</v>
      </c>
      <c r="M217" s="379"/>
    </row>
    <row r="218" spans="2:13" ht="14.25">
      <c r="B218" s="66" t="s">
        <v>267</v>
      </c>
      <c r="C218" s="175"/>
      <c r="D218" s="180">
        <v>1</v>
      </c>
      <c r="E218" s="174"/>
      <c r="F218" s="180"/>
      <c r="G218" s="174"/>
      <c r="H218" s="184"/>
      <c r="I218" s="175"/>
      <c r="J218" s="184"/>
      <c r="K218" s="175"/>
      <c r="L218" s="7">
        <f t="shared" si="9"/>
        <v>1</v>
      </c>
      <c r="M218" s="420">
        <f>+SUM(L218:L220)</f>
        <v>7</v>
      </c>
    </row>
    <row r="219" spans="2:13" ht="14.25">
      <c r="B219" s="66" t="s">
        <v>268</v>
      </c>
      <c r="C219" s="175"/>
      <c r="D219" s="180">
        <v>2</v>
      </c>
      <c r="E219" s="174"/>
      <c r="F219" s="180"/>
      <c r="G219" s="174"/>
      <c r="H219" s="184"/>
      <c r="I219" s="175"/>
      <c r="J219" s="184"/>
      <c r="K219" s="175"/>
      <c r="L219" s="7">
        <f t="shared" si="9"/>
        <v>2</v>
      </c>
      <c r="M219" s="421"/>
    </row>
    <row r="220" spans="2:13" ht="15" thickBot="1">
      <c r="B220" s="67" t="s">
        <v>269</v>
      </c>
      <c r="C220" s="200"/>
      <c r="D220" s="183">
        <v>1</v>
      </c>
      <c r="E220" s="179"/>
      <c r="F220" s="183"/>
      <c r="G220" s="179">
        <v>3</v>
      </c>
      <c r="H220" s="186"/>
      <c r="I220" s="200"/>
      <c r="J220" s="186"/>
      <c r="K220" s="200"/>
      <c r="L220" s="162">
        <f t="shared" si="9"/>
        <v>4</v>
      </c>
      <c r="M220" s="421"/>
    </row>
    <row r="221" spans="2:13" ht="26.25" customHeight="1" thickBot="1">
      <c r="B221" s="198" t="s">
        <v>35</v>
      </c>
      <c r="C221" s="383" t="s">
        <v>406</v>
      </c>
      <c r="D221" s="384"/>
      <c r="E221" s="384"/>
      <c r="F221" s="384"/>
      <c r="G221" s="384"/>
      <c r="H221" s="384"/>
      <c r="I221" s="384"/>
      <c r="J221" s="384"/>
      <c r="K221" s="384"/>
      <c r="L221" s="384"/>
      <c r="M221" s="385"/>
    </row>
    <row r="222" spans="2:13" ht="14.25">
      <c r="B222" s="135" t="s">
        <v>38</v>
      </c>
      <c r="C222" s="34" t="s">
        <v>332</v>
      </c>
      <c r="D222" s="190" t="s">
        <v>333</v>
      </c>
      <c r="E222" s="34" t="s">
        <v>334</v>
      </c>
      <c r="F222" s="190" t="s">
        <v>335</v>
      </c>
      <c r="G222" s="34" t="s">
        <v>336</v>
      </c>
      <c r="H222" s="190" t="s">
        <v>478</v>
      </c>
      <c r="I222" s="34" t="s">
        <v>340</v>
      </c>
      <c r="J222" s="190" t="s">
        <v>341</v>
      </c>
      <c r="K222" s="34" t="s">
        <v>342</v>
      </c>
      <c r="L222" s="423" t="s">
        <v>50</v>
      </c>
      <c r="M222" s="379"/>
    </row>
    <row r="223" spans="2:13" ht="14.25">
      <c r="B223" s="119" t="s">
        <v>282</v>
      </c>
      <c r="C223" s="174">
        <v>1</v>
      </c>
      <c r="D223" s="180"/>
      <c r="E223" s="174"/>
      <c r="F223" s="180">
        <v>1</v>
      </c>
      <c r="G223" s="175"/>
      <c r="H223" s="184"/>
      <c r="I223" s="175"/>
      <c r="J223" s="184"/>
      <c r="K223" s="175"/>
      <c r="L223" s="7">
        <f aca="true" t="shared" si="10" ref="L223:L228">+SUM(C223:K223)</f>
        <v>2</v>
      </c>
      <c r="M223" s="420">
        <f>+SUM(L223:L228)</f>
        <v>20</v>
      </c>
    </row>
    <row r="224" spans="2:13" ht="14.25">
      <c r="B224" s="119" t="s">
        <v>284</v>
      </c>
      <c r="C224" s="174">
        <v>2</v>
      </c>
      <c r="D224" s="180"/>
      <c r="E224" s="174">
        <v>1</v>
      </c>
      <c r="F224" s="180">
        <v>3</v>
      </c>
      <c r="G224" s="175"/>
      <c r="H224" s="184"/>
      <c r="I224" s="175"/>
      <c r="J224" s="184"/>
      <c r="K224" s="175"/>
      <c r="L224" s="7">
        <f t="shared" si="10"/>
        <v>6</v>
      </c>
      <c r="M224" s="421"/>
    </row>
    <row r="225" spans="2:13" ht="14.25">
      <c r="B225" s="119" t="s">
        <v>283</v>
      </c>
      <c r="C225" s="174">
        <v>1</v>
      </c>
      <c r="D225" s="180">
        <v>2</v>
      </c>
      <c r="E225" s="174">
        <v>1</v>
      </c>
      <c r="F225" s="180"/>
      <c r="G225" s="175"/>
      <c r="H225" s="184"/>
      <c r="I225" s="175"/>
      <c r="J225" s="184"/>
      <c r="K225" s="175"/>
      <c r="L225" s="7">
        <f t="shared" si="10"/>
        <v>4</v>
      </c>
      <c r="M225" s="421"/>
    </row>
    <row r="226" spans="2:13" ht="14.25">
      <c r="B226" s="119" t="s">
        <v>308</v>
      </c>
      <c r="C226" s="174"/>
      <c r="D226" s="180">
        <v>2</v>
      </c>
      <c r="E226" s="174">
        <v>2</v>
      </c>
      <c r="F226" s="180"/>
      <c r="G226" s="175"/>
      <c r="H226" s="184"/>
      <c r="I226" s="175"/>
      <c r="J226" s="184"/>
      <c r="K226" s="175"/>
      <c r="L226" s="7">
        <f t="shared" si="10"/>
        <v>4</v>
      </c>
      <c r="M226" s="421"/>
    </row>
    <row r="227" spans="2:13" ht="14.25">
      <c r="B227" s="119" t="s">
        <v>305</v>
      </c>
      <c r="C227" s="174"/>
      <c r="D227" s="180"/>
      <c r="E227" s="174"/>
      <c r="F227" s="180">
        <v>2</v>
      </c>
      <c r="G227" s="175"/>
      <c r="H227" s="184"/>
      <c r="I227" s="175"/>
      <c r="J227" s="184"/>
      <c r="K227" s="175"/>
      <c r="L227" s="7">
        <f t="shared" si="10"/>
        <v>2</v>
      </c>
      <c r="M227" s="421"/>
    </row>
    <row r="228" spans="2:13" ht="15" thickBot="1">
      <c r="B228" s="120" t="s">
        <v>318</v>
      </c>
      <c r="C228" s="174"/>
      <c r="D228" s="180"/>
      <c r="E228" s="174"/>
      <c r="F228" s="180">
        <v>2</v>
      </c>
      <c r="G228" s="175"/>
      <c r="H228" s="184"/>
      <c r="I228" s="175"/>
      <c r="J228" s="184"/>
      <c r="K228" s="175"/>
      <c r="L228" s="7">
        <f t="shared" si="10"/>
        <v>2</v>
      </c>
      <c r="M228" s="422"/>
    </row>
    <row r="229" spans="2:13" ht="14.25">
      <c r="B229" s="134" t="s">
        <v>37</v>
      </c>
      <c r="C229" s="34" t="s">
        <v>332</v>
      </c>
      <c r="D229" s="190" t="s">
        <v>333</v>
      </c>
      <c r="E229" s="34" t="s">
        <v>334</v>
      </c>
      <c r="F229" s="190" t="s">
        <v>335</v>
      </c>
      <c r="G229" s="34" t="s">
        <v>336</v>
      </c>
      <c r="H229" s="190" t="s">
        <v>478</v>
      </c>
      <c r="I229" s="34" t="s">
        <v>340</v>
      </c>
      <c r="J229" s="190" t="s">
        <v>341</v>
      </c>
      <c r="K229" s="34" t="s">
        <v>342</v>
      </c>
      <c r="L229" s="423" t="s">
        <v>50</v>
      </c>
      <c r="M229" s="379"/>
    </row>
    <row r="230" spans="2:13" ht="14.25">
      <c r="B230" s="112" t="s">
        <v>291</v>
      </c>
      <c r="C230" s="174">
        <v>2</v>
      </c>
      <c r="D230" s="180"/>
      <c r="E230" s="175"/>
      <c r="F230" s="180">
        <v>2</v>
      </c>
      <c r="G230" s="174">
        <v>2</v>
      </c>
      <c r="H230" s="180"/>
      <c r="I230" s="174">
        <v>3</v>
      </c>
      <c r="J230" s="180">
        <v>1</v>
      </c>
      <c r="K230" s="175"/>
      <c r="L230" s="7">
        <f t="shared" si="9"/>
        <v>10</v>
      </c>
      <c r="M230" s="420">
        <f>+SUM(L230:L237)</f>
        <v>35</v>
      </c>
    </row>
    <row r="231" spans="2:13" ht="14.25">
      <c r="B231" s="112" t="s">
        <v>286</v>
      </c>
      <c r="C231" s="174">
        <v>1</v>
      </c>
      <c r="D231" s="180"/>
      <c r="E231" s="175"/>
      <c r="F231" s="180">
        <v>1</v>
      </c>
      <c r="G231" s="174">
        <v>1</v>
      </c>
      <c r="H231" s="180"/>
      <c r="I231" s="174"/>
      <c r="J231" s="180"/>
      <c r="K231" s="175"/>
      <c r="L231" s="7">
        <f t="shared" si="9"/>
        <v>3</v>
      </c>
      <c r="M231" s="421"/>
    </row>
    <row r="232" spans="2:13" ht="14.25">
      <c r="B232" s="112" t="s">
        <v>285</v>
      </c>
      <c r="C232" s="174">
        <v>1</v>
      </c>
      <c r="D232" s="180">
        <v>3</v>
      </c>
      <c r="E232" s="175"/>
      <c r="F232" s="180"/>
      <c r="G232" s="174">
        <v>5</v>
      </c>
      <c r="H232" s="180">
        <v>3</v>
      </c>
      <c r="I232" s="174">
        <v>2</v>
      </c>
      <c r="J232" s="180"/>
      <c r="K232" s="175"/>
      <c r="L232" s="7">
        <f t="shared" si="9"/>
        <v>14</v>
      </c>
      <c r="M232" s="421"/>
    </row>
    <row r="233" spans="2:13" ht="14.25">
      <c r="B233" s="112" t="s">
        <v>290</v>
      </c>
      <c r="C233" s="174">
        <v>1</v>
      </c>
      <c r="D233" s="180"/>
      <c r="E233" s="175"/>
      <c r="F233" s="180"/>
      <c r="G233" s="174"/>
      <c r="H233" s="180"/>
      <c r="I233" s="174"/>
      <c r="J233" s="180"/>
      <c r="K233" s="175"/>
      <c r="L233" s="7">
        <f t="shared" si="9"/>
        <v>1</v>
      </c>
      <c r="M233" s="421"/>
    </row>
    <row r="234" spans="2:13" ht="14.25">
      <c r="B234" s="112" t="s">
        <v>288</v>
      </c>
      <c r="C234" s="174"/>
      <c r="D234" s="180"/>
      <c r="E234" s="175"/>
      <c r="F234" s="180">
        <v>1</v>
      </c>
      <c r="G234" s="174"/>
      <c r="H234" s="180"/>
      <c r="I234" s="174"/>
      <c r="J234" s="180"/>
      <c r="K234" s="175"/>
      <c r="L234" s="7">
        <f t="shared" si="9"/>
        <v>1</v>
      </c>
      <c r="M234" s="421"/>
    </row>
    <row r="235" spans="2:13" ht="14.25">
      <c r="B235" s="112" t="s">
        <v>319</v>
      </c>
      <c r="C235" s="174"/>
      <c r="D235" s="180"/>
      <c r="E235" s="175"/>
      <c r="F235" s="180">
        <v>2</v>
      </c>
      <c r="G235" s="174"/>
      <c r="H235" s="180"/>
      <c r="I235" s="174">
        <v>1</v>
      </c>
      <c r="J235" s="180"/>
      <c r="K235" s="175"/>
      <c r="L235" s="7">
        <f t="shared" si="9"/>
        <v>3</v>
      </c>
      <c r="M235" s="421"/>
    </row>
    <row r="236" spans="2:13" ht="14.25">
      <c r="B236" s="112" t="s">
        <v>320</v>
      </c>
      <c r="C236" s="174"/>
      <c r="D236" s="180"/>
      <c r="E236" s="175"/>
      <c r="F236" s="180">
        <v>1</v>
      </c>
      <c r="G236" s="174"/>
      <c r="H236" s="180"/>
      <c r="I236" s="174"/>
      <c r="J236" s="180"/>
      <c r="K236" s="175"/>
      <c r="L236" s="7">
        <f t="shared" si="9"/>
        <v>1</v>
      </c>
      <c r="M236" s="421"/>
    </row>
    <row r="237" spans="2:13" ht="15" thickBot="1">
      <c r="B237" s="127" t="s">
        <v>287</v>
      </c>
      <c r="C237" s="174"/>
      <c r="D237" s="180"/>
      <c r="E237" s="175"/>
      <c r="F237" s="180"/>
      <c r="G237" s="174">
        <v>1</v>
      </c>
      <c r="H237" s="180"/>
      <c r="I237" s="174">
        <v>1</v>
      </c>
      <c r="J237" s="180"/>
      <c r="K237" s="175"/>
      <c r="L237" s="7">
        <f t="shared" si="9"/>
        <v>2</v>
      </c>
      <c r="M237" s="422"/>
    </row>
    <row r="238" spans="2:13" ht="14.25">
      <c r="B238" s="135" t="s">
        <v>36</v>
      </c>
      <c r="C238" s="34" t="s">
        <v>332</v>
      </c>
      <c r="D238" s="190" t="s">
        <v>333</v>
      </c>
      <c r="E238" s="34" t="s">
        <v>334</v>
      </c>
      <c r="F238" s="190" t="s">
        <v>335</v>
      </c>
      <c r="G238" s="34" t="s">
        <v>336</v>
      </c>
      <c r="H238" s="190" t="s">
        <v>478</v>
      </c>
      <c r="I238" s="34" t="s">
        <v>340</v>
      </c>
      <c r="J238" s="190" t="s">
        <v>341</v>
      </c>
      <c r="K238" s="34" t="s">
        <v>342</v>
      </c>
      <c r="L238" s="423" t="s">
        <v>50</v>
      </c>
      <c r="M238" s="379"/>
    </row>
    <row r="239" spans="2:13" ht="14.25">
      <c r="B239" s="119" t="s">
        <v>300</v>
      </c>
      <c r="C239" s="174">
        <v>1</v>
      </c>
      <c r="D239" s="180"/>
      <c r="E239" s="174"/>
      <c r="F239" s="184"/>
      <c r="G239" s="174"/>
      <c r="H239" s="180"/>
      <c r="I239" s="175"/>
      <c r="J239" s="184"/>
      <c r="K239" s="175"/>
      <c r="L239" s="7">
        <f aca="true" t="shared" si="11" ref="L239:L244">+SUM(C239:K239)</f>
        <v>1</v>
      </c>
      <c r="M239" s="420">
        <f>+SUM(L239:L244)</f>
        <v>28</v>
      </c>
    </row>
    <row r="240" spans="2:13" ht="14.25">
      <c r="B240" s="119" t="s">
        <v>292</v>
      </c>
      <c r="C240" s="174">
        <v>6</v>
      </c>
      <c r="D240" s="180">
        <v>1</v>
      </c>
      <c r="E240" s="174">
        <v>2</v>
      </c>
      <c r="F240" s="184"/>
      <c r="G240" s="174">
        <v>1</v>
      </c>
      <c r="H240" s="180"/>
      <c r="I240" s="175"/>
      <c r="J240" s="184"/>
      <c r="K240" s="175"/>
      <c r="L240" s="7">
        <f t="shared" si="11"/>
        <v>10</v>
      </c>
      <c r="M240" s="421"/>
    </row>
    <row r="241" spans="2:13" ht="14.25">
      <c r="B241" s="119" t="s">
        <v>301</v>
      </c>
      <c r="C241" s="174">
        <v>3</v>
      </c>
      <c r="D241" s="180">
        <v>3</v>
      </c>
      <c r="E241" s="174">
        <v>6</v>
      </c>
      <c r="F241" s="184"/>
      <c r="G241" s="174">
        <v>1</v>
      </c>
      <c r="H241" s="180">
        <v>1</v>
      </c>
      <c r="I241" s="175"/>
      <c r="J241" s="184"/>
      <c r="K241" s="175"/>
      <c r="L241" s="7">
        <f t="shared" si="11"/>
        <v>14</v>
      </c>
      <c r="M241" s="421"/>
    </row>
    <row r="242" spans="2:13" ht="14.25">
      <c r="B242" s="119" t="s">
        <v>302</v>
      </c>
      <c r="C242" s="174">
        <v>1</v>
      </c>
      <c r="D242" s="180"/>
      <c r="E242" s="174"/>
      <c r="F242" s="184"/>
      <c r="G242" s="174"/>
      <c r="H242" s="180"/>
      <c r="I242" s="175"/>
      <c r="J242" s="184"/>
      <c r="K242" s="175"/>
      <c r="L242" s="7">
        <f t="shared" si="11"/>
        <v>1</v>
      </c>
      <c r="M242" s="421"/>
    </row>
    <row r="243" spans="2:13" ht="14.25">
      <c r="B243" s="119" t="s">
        <v>309</v>
      </c>
      <c r="C243" s="174"/>
      <c r="D243" s="180">
        <v>1</v>
      </c>
      <c r="E243" s="174"/>
      <c r="F243" s="184"/>
      <c r="G243" s="174"/>
      <c r="H243" s="180"/>
      <c r="I243" s="175"/>
      <c r="J243" s="184"/>
      <c r="K243" s="175"/>
      <c r="L243" s="7">
        <f t="shared" si="11"/>
        <v>1</v>
      </c>
      <c r="M243" s="421"/>
    </row>
    <row r="244" spans="2:13" ht="15" thickBot="1">
      <c r="B244" s="120" t="s">
        <v>314</v>
      </c>
      <c r="C244" s="174"/>
      <c r="D244" s="180"/>
      <c r="E244" s="174">
        <v>1</v>
      </c>
      <c r="F244" s="184"/>
      <c r="G244" s="174"/>
      <c r="H244" s="180"/>
      <c r="I244" s="175"/>
      <c r="J244" s="184"/>
      <c r="K244" s="175"/>
      <c r="L244" s="7">
        <f t="shared" si="11"/>
        <v>1</v>
      </c>
      <c r="M244" s="422"/>
    </row>
    <row r="245" spans="2:13" ht="14.25">
      <c r="B245" s="134" t="s">
        <v>39</v>
      </c>
      <c r="C245" s="34" t="s">
        <v>332</v>
      </c>
      <c r="D245" s="190" t="s">
        <v>333</v>
      </c>
      <c r="E245" s="34" t="s">
        <v>334</v>
      </c>
      <c r="F245" s="190" t="s">
        <v>335</v>
      </c>
      <c r="G245" s="34" t="s">
        <v>336</v>
      </c>
      <c r="H245" s="190" t="s">
        <v>478</v>
      </c>
      <c r="I245" s="34" t="s">
        <v>340</v>
      </c>
      <c r="J245" s="190" t="s">
        <v>341</v>
      </c>
      <c r="K245" s="34" t="s">
        <v>342</v>
      </c>
      <c r="L245" s="423" t="s">
        <v>50</v>
      </c>
      <c r="M245" s="379"/>
    </row>
    <row r="246" spans="2:13" ht="14.25">
      <c r="B246" s="112" t="s">
        <v>299</v>
      </c>
      <c r="C246" s="174">
        <v>2</v>
      </c>
      <c r="D246" s="184"/>
      <c r="E246" s="174"/>
      <c r="F246" s="180"/>
      <c r="G246" s="174"/>
      <c r="H246" s="184"/>
      <c r="I246" s="175"/>
      <c r="J246" s="184"/>
      <c r="K246" s="175"/>
      <c r="L246" s="7">
        <f t="shared" si="9"/>
        <v>2</v>
      </c>
      <c r="M246" s="420">
        <f>+SUM(L246:L251)</f>
        <v>20</v>
      </c>
    </row>
    <row r="247" spans="2:13" ht="14.25">
      <c r="B247" s="112" t="s">
        <v>303</v>
      </c>
      <c r="C247" s="174">
        <v>3</v>
      </c>
      <c r="D247" s="184"/>
      <c r="E247" s="174"/>
      <c r="F247" s="180"/>
      <c r="G247" s="174"/>
      <c r="H247" s="184"/>
      <c r="I247" s="175"/>
      <c r="J247" s="184"/>
      <c r="K247" s="175"/>
      <c r="L247" s="7">
        <f t="shared" si="9"/>
        <v>3</v>
      </c>
      <c r="M247" s="421"/>
    </row>
    <row r="248" spans="2:13" ht="14.25">
      <c r="B248" s="112" t="s">
        <v>297</v>
      </c>
      <c r="C248" s="174">
        <v>3</v>
      </c>
      <c r="D248" s="184"/>
      <c r="E248" s="174"/>
      <c r="F248" s="180"/>
      <c r="G248" s="174"/>
      <c r="H248" s="184"/>
      <c r="I248" s="175"/>
      <c r="J248" s="184"/>
      <c r="K248" s="175"/>
      <c r="L248" s="7">
        <f t="shared" si="9"/>
        <v>3</v>
      </c>
      <c r="M248" s="421"/>
    </row>
    <row r="249" spans="2:13" ht="14.25">
      <c r="B249" s="112" t="s">
        <v>304</v>
      </c>
      <c r="C249" s="174">
        <v>1</v>
      </c>
      <c r="D249" s="184"/>
      <c r="E249" s="174">
        <v>2</v>
      </c>
      <c r="F249" s="180">
        <v>3</v>
      </c>
      <c r="G249" s="174"/>
      <c r="H249" s="184"/>
      <c r="I249" s="175"/>
      <c r="J249" s="184"/>
      <c r="K249" s="175"/>
      <c r="L249" s="7">
        <f t="shared" si="9"/>
        <v>6</v>
      </c>
      <c r="M249" s="421"/>
    </row>
    <row r="250" spans="2:13" ht="14.25">
      <c r="B250" s="112" t="s">
        <v>310</v>
      </c>
      <c r="C250" s="174"/>
      <c r="D250" s="184"/>
      <c r="E250" s="174">
        <v>4</v>
      </c>
      <c r="F250" s="180">
        <v>1</v>
      </c>
      <c r="G250" s="174"/>
      <c r="H250" s="184"/>
      <c r="I250" s="175"/>
      <c r="J250" s="184"/>
      <c r="K250" s="175"/>
      <c r="L250" s="7">
        <f t="shared" si="9"/>
        <v>5</v>
      </c>
      <c r="M250" s="421"/>
    </row>
    <row r="251" spans="2:13" ht="15" thickBot="1">
      <c r="B251" s="127" t="s">
        <v>294</v>
      </c>
      <c r="C251" s="174"/>
      <c r="D251" s="184"/>
      <c r="E251" s="174"/>
      <c r="F251" s="180">
        <v>1</v>
      </c>
      <c r="G251" s="174"/>
      <c r="H251" s="184"/>
      <c r="I251" s="175"/>
      <c r="J251" s="184"/>
      <c r="K251" s="175"/>
      <c r="L251" s="7">
        <f t="shared" si="9"/>
        <v>1</v>
      </c>
      <c r="M251" s="422"/>
    </row>
    <row r="252" spans="2:13" ht="14.25">
      <c r="B252" s="195" t="s">
        <v>40</v>
      </c>
      <c r="C252" s="34" t="s">
        <v>332</v>
      </c>
      <c r="D252" s="190" t="s">
        <v>333</v>
      </c>
      <c r="E252" s="34" t="s">
        <v>334</v>
      </c>
      <c r="F252" s="190" t="s">
        <v>335</v>
      </c>
      <c r="G252" s="34" t="s">
        <v>336</v>
      </c>
      <c r="H252" s="190" t="s">
        <v>478</v>
      </c>
      <c r="I252" s="34" t="s">
        <v>340</v>
      </c>
      <c r="J252" s="190" t="s">
        <v>341</v>
      </c>
      <c r="K252" s="34" t="s">
        <v>342</v>
      </c>
      <c r="L252" s="423" t="s">
        <v>50</v>
      </c>
      <c r="M252" s="379"/>
    </row>
    <row r="253" spans="2:13" ht="14.25">
      <c r="B253" s="119" t="s">
        <v>312</v>
      </c>
      <c r="C253" s="175"/>
      <c r="D253" s="180"/>
      <c r="E253" s="174">
        <v>1</v>
      </c>
      <c r="F253" s="180">
        <v>1</v>
      </c>
      <c r="G253" s="174">
        <v>3</v>
      </c>
      <c r="H253" s="184"/>
      <c r="I253" s="175"/>
      <c r="J253" s="184"/>
      <c r="K253" s="175"/>
      <c r="L253" s="7">
        <f t="shared" si="9"/>
        <v>5</v>
      </c>
      <c r="M253" s="420">
        <f>+SUM(L253:L255)</f>
        <v>8</v>
      </c>
    </row>
    <row r="254" spans="2:13" ht="14.25">
      <c r="B254" s="119" t="s">
        <v>313</v>
      </c>
      <c r="C254" s="175"/>
      <c r="D254" s="180"/>
      <c r="E254" s="174">
        <v>1</v>
      </c>
      <c r="F254" s="180"/>
      <c r="G254" s="174"/>
      <c r="H254" s="184"/>
      <c r="I254" s="175"/>
      <c r="J254" s="184"/>
      <c r="K254" s="175"/>
      <c r="L254" s="7">
        <f t="shared" si="9"/>
        <v>1</v>
      </c>
      <c r="M254" s="421"/>
    </row>
    <row r="255" spans="2:13" ht="15" thickBot="1">
      <c r="B255" s="120" t="s">
        <v>315</v>
      </c>
      <c r="C255" s="200"/>
      <c r="D255" s="183"/>
      <c r="E255" s="179"/>
      <c r="F255" s="183">
        <v>2</v>
      </c>
      <c r="G255" s="179"/>
      <c r="H255" s="186"/>
      <c r="I255" s="200"/>
      <c r="J255" s="186"/>
      <c r="K255" s="200"/>
      <c r="L255" s="162">
        <f t="shared" si="9"/>
        <v>2</v>
      </c>
      <c r="M255" s="421"/>
    </row>
    <row r="256" spans="2:13" ht="26.25" customHeight="1" thickBot="1">
      <c r="B256" s="198" t="s">
        <v>41</v>
      </c>
      <c r="C256" s="383" t="s">
        <v>406</v>
      </c>
      <c r="D256" s="384"/>
      <c r="E256" s="384"/>
      <c r="F256" s="384"/>
      <c r="G256" s="384"/>
      <c r="H256" s="384"/>
      <c r="I256" s="384"/>
      <c r="J256" s="384"/>
      <c r="K256" s="384"/>
      <c r="L256" s="384"/>
      <c r="M256" s="385"/>
    </row>
    <row r="257" spans="2:13" ht="14.25">
      <c r="B257" s="195" t="s">
        <v>46</v>
      </c>
      <c r="C257" s="34" t="s">
        <v>332</v>
      </c>
      <c r="D257" s="190" t="s">
        <v>333</v>
      </c>
      <c r="E257" s="34" t="s">
        <v>334</v>
      </c>
      <c r="F257" s="190" t="s">
        <v>335</v>
      </c>
      <c r="G257" s="34" t="s">
        <v>336</v>
      </c>
      <c r="H257" s="190" t="s">
        <v>478</v>
      </c>
      <c r="I257" s="34" t="s">
        <v>340</v>
      </c>
      <c r="J257" s="190" t="s">
        <v>341</v>
      </c>
      <c r="K257" s="34" t="s">
        <v>342</v>
      </c>
      <c r="L257" s="377" t="s">
        <v>50</v>
      </c>
      <c r="M257" s="379"/>
    </row>
    <row r="258" spans="2:13" ht="15" thickBot="1">
      <c r="B258" s="67" t="s">
        <v>327</v>
      </c>
      <c r="C258" s="177">
        <v>1</v>
      </c>
      <c r="D258" s="181"/>
      <c r="E258" s="177"/>
      <c r="F258" s="181"/>
      <c r="G258" s="176"/>
      <c r="H258" s="185"/>
      <c r="I258" s="176"/>
      <c r="J258" s="185"/>
      <c r="K258" s="176"/>
      <c r="L258" s="85">
        <f>+SUM(C258:K258)</f>
        <v>1</v>
      </c>
      <c r="M258" s="77">
        <v>1</v>
      </c>
    </row>
    <row r="259" spans="2:13" ht="14.25">
      <c r="B259" s="135" t="s">
        <v>42</v>
      </c>
      <c r="C259" s="34" t="s">
        <v>332</v>
      </c>
      <c r="D259" s="190" t="s">
        <v>333</v>
      </c>
      <c r="E259" s="34" t="s">
        <v>334</v>
      </c>
      <c r="F259" s="190" t="s">
        <v>335</v>
      </c>
      <c r="G259" s="34" t="s">
        <v>336</v>
      </c>
      <c r="H259" s="190" t="s">
        <v>478</v>
      </c>
      <c r="I259" s="34" t="s">
        <v>340</v>
      </c>
      <c r="J259" s="190" t="s">
        <v>341</v>
      </c>
      <c r="K259" s="34" t="s">
        <v>342</v>
      </c>
      <c r="L259" s="423" t="s">
        <v>50</v>
      </c>
      <c r="M259" s="379"/>
    </row>
    <row r="260" spans="2:13" ht="14.25">
      <c r="B260" s="119" t="s">
        <v>322</v>
      </c>
      <c r="C260" s="174">
        <v>2</v>
      </c>
      <c r="D260" s="180"/>
      <c r="E260" s="175"/>
      <c r="F260" s="180"/>
      <c r="G260" s="174"/>
      <c r="H260" s="184"/>
      <c r="I260" s="175"/>
      <c r="J260" s="184"/>
      <c r="K260" s="175"/>
      <c r="L260" s="7">
        <f>+SUM(C260:K260)</f>
        <v>2</v>
      </c>
      <c r="M260" s="420">
        <f>+SUM(L260:L264)</f>
        <v>9</v>
      </c>
    </row>
    <row r="261" spans="2:13" ht="14.25">
      <c r="B261" s="119" t="s">
        <v>323</v>
      </c>
      <c r="C261" s="174">
        <v>2</v>
      </c>
      <c r="D261" s="180"/>
      <c r="E261" s="175"/>
      <c r="F261" s="180"/>
      <c r="G261" s="174"/>
      <c r="H261" s="184"/>
      <c r="I261" s="175"/>
      <c r="J261" s="184"/>
      <c r="K261" s="175"/>
      <c r="L261" s="7">
        <f>+SUM(C261:K261)</f>
        <v>2</v>
      </c>
      <c r="M261" s="421"/>
    </row>
    <row r="262" spans="2:13" ht="14.25">
      <c r="B262" s="119" t="s">
        <v>328</v>
      </c>
      <c r="C262" s="174">
        <v>3</v>
      </c>
      <c r="D262" s="180"/>
      <c r="E262" s="175"/>
      <c r="F262" s="180"/>
      <c r="G262" s="174"/>
      <c r="H262" s="184"/>
      <c r="I262" s="175"/>
      <c r="J262" s="184"/>
      <c r="K262" s="175"/>
      <c r="L262" s="7">
        <f>+SUM(C262:K262)</f>
        <v>3</v>
      </c>
      <c r="M262" s="421"/>
    </row>
    <row r="263" spans="2:13" ht="14.25">
      <c r="B263" s="119" t="s">
        <v>324</v>
      </c>
      <c r="C263" s="174">
        <v>1</v>
      </c>
      <c r="D263" s="180"/>
      <c r="E263" s="175"/>
      <c r="F263" s="180"/>
      <c r="G263" s="174"/>
      <c r="H263" s="184"/>
      <c r="I263" s="175"/>
      <c r="J263" s="184"/>
      <c r="K263" s="175"/>
      <c r="L263" s="7">
        <f>+SUM(C263:K263)</f>
        <v>1</v>
      </c>
      <c r="M263" s="421"/>
    </row>
    <row r="264" spans="2:13" ht="15" thickBot="1">
      <c r="B264" s="120" t="s">
        <v>326</v>
      </c>
      <c r="C264" s="174">
        <v>1</v>
      </c>
      <c r="D264" s="180"/>
      <c r="E264" s="175"/>
      <c r="F264" s="180"/>
      <c r="G264" s="174"/>
      <c r="H264" s="184"/>
      <c r="I264" s="175"/>
      <c r="J264" s="184"/>
      <c r="K264" s="175"/>
      <c r="L264" s="7">
        <f>+SUM(C264:K264)</f>
        <v>1</v>
      </c>
      <c r="M264" s="422"/>
    </row>
    <row r="265" spans="2:13" ht="14.25">
      <c r="B265" s="135" t="s">
        <v>45</v>
      </c>
      <c r="C265" s="34" t="s">
        <v>332</v>
      </c>
      <c r="D265" s="190" t="s">
        <v>333</v>
      </c>
      <c r="E265" s="34" t="s">
        <v>334</v>
      </c>
      <c r="F265" s="190" t="s">
        <v>335</v>
      </c>
      <c r="G265" s="34" t="s">
        <v>336</v>
      </c>
      <c r="H265" s="190" t="s">
        <v>478</v>
      </c>
      <c r="I265" s="34" t="s">
        <v>340</v>
      </c>
      <c r="J265" s="190" t="s">
        <v>341</v>
      </c>
      <c r="K265" s="34" t="s">
        <v>342</v>
      </c>
      <c r="L265" s="423" t="s">
        <v>50</v>
      </c>
      <c r="M265" s="379"/>
    </row>
    <row r="266" spans="2:13" ht="14.25">
      <c r="B266" s="119" t="s">
        <v>330</v>
      </c>
      <c r="C266" s="174">
        <v>1</v>
      </c>
      <c r="D266" s="180"/>
      <c r="E266" s="174">
        <v>2</v>
      </c>
      <c r="F266" s="184"/>
      <c r="G266" s="174"/>
      <c r="H266" s="211"/>
      <c r="I266" s="175"/>
      <c r="J266" s="184"/>
      <c r="K266" s="175"/>
      <c r="L266" s="7">
        <f>+SUM(C266:K266)</f>
        <v>3</v>
      </c>
      <c r="M266" s="420">
        <f>+SUM(L266:L270)</f>
        <v>16</v>
      </c>
    </row>
    <row r="267" spans="2:13" ht="14.25">
      <c r="B267" s="119" t="s">
        <v>331</v>
      </c>
      <c r="C267" s="174">
        <v>1</v>
      </c>
      <c r="D267" s="180"/>
      <c r="E267" s="174"/>
      <c r="F267" s="184"/>
      <c r="G267" s="174"/>
      <c r="H267" s="211"/>
      <c r="I267" s="175"/>
      <c r="J267" s="184"/>
      <c r="K267" s="175"/>
      <c r="L267" s="7">
        <f>+SUM(C267:K267)</f>
        <v>1</v>
      </c>
      <c r="M267" s="421"/>
    </row>
    <row r="268" spans="2:13" ht="14.25">
      <c r="B268" s="119" t="s">
        <v>503</v>
      </c>
      <c r="C268" s="174"/>
      <c r="D268" s="180">
        <v>3</v>
      </c>
      <c r="E268" s="174"/>
      <c r="F268" s="184"/>
      <c r="G268" s="174"/>
      <c r="H268" s="211"/>
      <c r="I268" s="175"/>
      <c r="J268" s="184"/>
      <c r="K268" s="175"/>
      <c r="L268" s="7">
        <f>+SUM(C268:K268)</f>
        <v>3</v>
      </c>
      <c r="M268" s="421"/>
    </row>
    <row r="269" spans="2:13" ht="14.25">
      <c r="B269" s="119" t="s">
        <v>474</v>
      </c>
      <c r="C269" s="174"/>
      <c r="D269" s="180"/>
      <c r="E269" s="174">
        <v>6</v>
      </c>
      <c r="F269" s="184"/>
      <c r="G269" s="174"/>
      <c r="H269" s="211"/>
      <c r="I269" s="175"/>
      <c r="J269" s="184"/>
      <c r="K269" s="175"/>
      <c r="L269" s="7">
        <f>+SUM(C269:K269)</f>
        <v>6</v>
      </c>
      <c r="M269" s="421"/>
    </row>
    <row r="270" spans="2:13" ht="15" thickBot="1">
      <c r="B270" s="120" t="s">
        <v>465</v>
      </c>
      <c r="C270" s="174"/>
      <c r="D270" s="180"/>
      <c r="E270" s="174"/>
      <c r="F270" s="184"/>
      <c r="G270" s="174">
        <v>3</v>
      </c>
      <c r="H270" s="211"/>
      <c r="I270" s="175"/>
      <c r="J270" s="184"/>
      <c r="K270" s="175"/>
      <c r="L270" s="7">
        <f>+SUM(C270:K270)</f>
        <v>3</v>
      </c>
      <c r="M270" s="422"/>
    </row>
    <row r="271" spans="2:13" ht="14.25">
      <c r="B271" s="134" t="s">
        <v>43</v>
      </c>
      <c r="C271" s="34" t="s">
        <v>332</v>
      </c>
      <c r="D271" s="190" t="s">
        <v>333</v>
      </c>
      <c r="E271" s="34" t="s">
        <v>334</v>
      </c>
      <c r="F271" s="190" t="s">
        <v>335</v>
      </c>
      <c r="G271" s="34" t="s">
        <v>336</v>
      </c>
      <c r="H271" s="190" t="s">
        <v>478</v>
      </c>
      <c r="I271" s="34" t="s">
        <v>340</v>
      </c>
      <c r="J271" s="190" t="s">
        <v>341</v>
      </c>
      <c r="K271" s="34" t="s">
        <v>342</v>
      </c>
      <c r="L271" s="423" t="s">
        <v>50</v>
      </c>
      <c r="M271" s="379"/>
    </row>
    <row r="272" spans="2:13" ht="14.25">
      <c r="B272" s="112" t="s">
        <v>329</v>
      </c>
      <c r="C272" s="174">
        <v>2</v>
      </c>
      <c r="D272" s="184"/>
      <c r="E272" s="174"/>
      <c r="F272" s="180">
        <v>3</v>
      </c>
      <c r="G272" s="174">
        <v>5</v>
      </c>
      <c r="H272" s="180">
        <v>3</v>
      </c>
      <c r="I272" s="174"/>
      <c r="J272" s="184"/>
      <c r="K272" s="175"/>
      <c r="L272" s="7">
        <f aca="true" t="shared" si="12" ref="L272:L279">+SUM(C272:K272)</f>
        <v>13</v>
      </c>
      <c r="M272" s="420">
        <f>+SUM(L272:L279)</f>
        <v>32</v>
      </c>
    </row>
    <row r="273" spans="2:13" ht="14.25">
      <c r="B273" s="112" t="s">
        <v>500</v>
      </c>
      <c r="C273" s="174">
        <v>1</v>
      </c>
      <c r="D273" s="184"/>
      <c r="E273" s="174"/>
      <c r="F273" s="180"/>
      <c r="G273" s="174">
        <v>1</v>
      </c>
      <c r="H273" s="180">
        <v>1</v>
      </c>
      <c r="I273" s="174"/>
      <c r="J273" s="184"/>
      <c r="K273" s="175"/>
      <c r="L273" s="7">
        <f t="shared" si="12"/>
        <v>3</v>
      </c>
      <c r="M273" s="421"/>
    </row>
    <row r="274" spans="2:13" ht="14.25">
      <c r="B274" s="112" t="s">
        <v>501</v>
      </c>
      <c r="C274" s="174">
        <v>3</v>
      </c>
      <c r="D274" s="184"/>
      <c r="E274" s="174"/>
      <c r="F274" s="180"/>
      <c r="G274" s="174"/>
      <c r="H274" s="180"/>
      <c r="I274" s="174"/>
      <c r="J274" s="184"/>
      <c r="K274" s="175"/>
      <c r="L274" s="7">
        <f t="shared" si="12"/>
        <v>3</v>
      </c>
      <c r="M274" s="421"/>
    </row>
    <row r="275" spans="2:13" ht="14.25">
      <c r="B275" s="112" t="s">
        <v>502</v>
      </c>
      <c r="C275" s="174">
        <v>2</v>
      </c>
      <c r="D275" s="184"/>
      <c r="E275" s="174"/>
      <c r="F275" s="180"/>
      <c r="G275" s="174"/>
      <c r="H275" s="180"/>
      <c r="I275" s="174"/>
      <c r="J275" s="184"/>
      <c r="K275" s="175"/>
      <c r="L275" s="7">
        <f t="shared" si="12"/>
        <v>2</v>
      </c>
      <c r="M275" s="421"/>
    </row>
    <row r="276" spans="2:13" ht="14.25">
      <c r="B276" s="112" t="s">
        <v>368</v>
      </c>
      <c r="C276" s="174"/>
      <c r="D276" s="184"/>
      <c r="E276" s="174">
        <v>3</v>
      </c>
      <c r="F276" s="180"/>
      <c r="G276" s="174"/>
      <c r="H276" s="180"/>
      <c r="I276" s="174">
        <v>1</v>
      </c>
      <c r="J276" s="184"/>
      <c r="K276" s="175"/>
      <c r="L276" s="7">
        <f t="shared" si="12"/>
        <v>4</v>
      </c>
      <c r="M276" s="421"/>
    </row>
    <row r="277" spans="2:13" ht="14.25">
      <c r="B277" s="112" t="s">
        <v>507</v>
      </c>
      <c r="C277" s="174"/>
      <c r="D277" s="184"/>
      <c r="E277" s="174"/>
      <c r="F277" s="180"/>
      <c r="G277" s="174">
        <v>1</v>
      </c>
      <c r="H277" s="180"/>
      <c r="I277" s="174">
        <v>1</v>
      </c>
      <c r="J277" s="184"/>
      <c r="K277" s="175"/>
      <c r="L277" s="7">
        <f t="shared" si="12"/>
        <v>2</v>
      </c>
      <c r="M277" s="421"/>
    </row>
    <row r="278" spans="2:13" ht="14.25">
      <c r="B278" s="112" t="s">
        <v>512</v>
      </c>
      <c r="C278" s="174"/>
      <c r="D278" s="184"/>
      <c r="E278" s="174"/>
      <c r="F278" s="180"/>
      <c r="G278" s="174"/>
      <c r="H278" s="180">
        <v>3</v>
      </c>
      <c r="I278" s="174"/>
      <c r="J278" s="184"/>
      <c r="K278" s="175"/>
      <c r="L278" s="7">
        <f t="shared" si="12"/>
        <v>3</v>
      </c>
      <c r="M278" s="421"/>
    </row>
    <row r="279" spans="2:13" ht="15" thickBot="1">
      <c r="B279" s="127" t="s">
        <v>513</v>
      </c>
      <c r="C279" s="174"/>
      <c r="D279" s="184"/>
      <c r="E279" s="174"/>
      <c r="F279" s="180"/>
      <c r="G279" s="174"/>
      <c r="H279" s="180"/>
      <c r="I279" s="174">
        <v>2</v>
      </c>
      <c r="J279" s="184"/>
      <c r="K279" s="175"/>
      <c r="L279" s="7">
        <f t="shared" si="12"/>
        <v>2</v>
      </c>
      <c r="M279" s="422"/>
    </row>
    <row r="280" spans="2:13" ht="14.25">
      <c r="B280" s="135" t="s">
        <v>44</v>
      </c>
      <c r="C280" s="203" t="s">
        <v>332</v>
      </c>
      <c r="D280" s="210" t="s">
        <v>333</v>
      </c>
      <c r="E280" s="203" t="s">
        <v>334</v>
      </c>
      <c r="F280" s="210" t="s">
        <v>335</v>
      </c>
      <c r="G280" s="203" t="s">
        <v>336</v>
      </c>
      <c r="H280" s="210" t="s">
        <v>478</v>
      </c>
      <c r="I280" s="203" t="s">
        <v>340</v>
      </c>
      <c r="J280" s="210" t="s">
        <v>341</v>
      </c>
      <c r="K280" s="203" t="s">
        <v>342</v>
      </c>
      <c r="L280" s="423" t="s">
        <v>50</v>
      </c>
      <c r="M280" s="379"/>
    </row>
    <row r="281" spans="2:13" ht="14.25">
      <c r="B281" s="119" t="s">
        <v>504</v>
      </c>
      <c r="C281" s="175"/>
      <c r="D281" s="180">
        <v>2</v>
      </c>
      <c r="E281" s="174"/>
      <c r="F281" s="180">
        <v>3</v>
      </c>
      <c r="G281" s="174"/>
      <c r="H281" s="180"/>
      <c r="I281" s="174"/>
      <c r="J281" s="180"/>
      <c r="K281" s="174"/>
      <c r="L281" s="7">
        <f>+SUM(C281:K281)</f>
        <v>5</v>
      </c>
      <c r="M281" s="420">
        <f>+SUM(L281:L284)</f>
        <v>15</v>
      </c>
    </row>
    <row r="282" spans="2:13" ht="14.25">
      <c r="B282" s="119" t="s">
        <v>505</v>
      </c>
      <c r="C282" s="175"/>
      <c r="D282" s="180">
        <v>3</v>
      </c>
      <c r="E282" s="174"/>
      <c r="F282" s="180"/>
      <c r="G282" s="174"/>
      <c r="H282" s="180"/>
      <c r="I282" s="174"/>
      <c r="J282" s="180"/>
      <c r="K282" s="174"/>
      <c r="L282" s="7">
        <f>+SUM(C282:K282)</f>
        <v>3</v>
      </c>
      <c r="M282" s="421"/>
    </row>
    <row r="283" spans="2:13" ht="14.25">
      <c r="B283" s="119" t="s">
        <v>506</v>
      </c>
      <c r="C283" s="175"/>
      <c r="D283" s="180"/>
      <c r="E283" s="174">
        <v>6</v>
      </c>
      <c r="F283" s="180"/>
      <c r="G283" s="174"/>
      <c r="H283" s="180"/>
      <c r="I283" s="174"/>
      <c r="J283" s="180"/>
      <c r="K283" s="174"/>
      <c r="L283" s="7">
        <f>+SUM(C283:K283)</f>
        <v>6</v>
      </c>
      <c r="M283" s="421"/>
    </row>
    <row r="284" spans="2:13" ht="15" thickBot="1">
      <c r="B284" s="120" t="s">
        <v>481</v>
      </c>
      <c r="C284" s="176"/>
      <c r="D284" s="181"/>
      <c r="E284" s="177">
        <v>1</v>
      </c>
      <c r="F284" s="181"/>
      <c r="G284" s="177"/>
      <c r="H284" s="181"/>
      <c r="I284" s="177"/>
      <c r="J284" s="181"/>
      <c r="K284" s="177"/>
      <c r="L284" s="76">
        <f>+SUM(C284:K284)</f>
        <v>1</v>
      </c>
      <c r="M284" s="422"/>
    </row>
  </sheetData>
  <sheetProtection/>
  <mergeCells count="87">
    <mergeCell ref="C2:M3"/>
    <mergeCell ref="L4:M4"/>
    <mergeCell ref="L11:M11"/>
    <mergeCell ref="L22:M22"/>
    <mergeCell ref="L91:M91"/>
    <mergeCell ref="M73:M77"/>
    <mergeCell ref="L32:M32"/>
    <mergeCell ref="L39:M39"/>
    <mergeCell ref="L47:M47"/>
    <mergeCell ref="L52:M52"/>
    <mergeCell ref="L60:M60"/>
    <mergeCell ref="M40:M45"/>
    <mergeCell ref="C46:M46"/>
    <mergeCell ref="M53:M59"/>
    <mergeCell ref="M61:M65"/>
    <mergeCell ref="M67:M71"/>
    <mergeCell ref="L99:M99"/>
    <mergeCell ref="L104:M104"/>
    <mergeCell ref="L111:M111"/>
    <mergeCell ref="L117:M117"/>
    <mergeCell ref="L126:M126"/>
    <mergeCell ref="M112:M116"/>
    <mergeCell ref="M118:M125"/>
    <mergeCell ref="M105:M109"/>
    <mergeCell ref="M92:M98"/>
    <mergeCell ref="M100:M103"/>
    <mergeCell ref="L252:M252"/>
    <mergeCell ref="L259:M259"/>
    <mergeCell ref="L271:M271"/>
    <mergeCell ref="L213:M213"/>
    <mergeCell ref="L238:M238"/>
    <mergeCell ref="L229:M229"/>
    <mergeCell ref="L222:M222"/>
    <mergeCell ref="L245:M245"/>
    <mergeCell ref="L172:M172"/>
    <mergeCell ref="L177:M177"/>
    <mergeCell ref="L185:M185"/>
    <mergeCell ref="L207:M207"/>
    <mergeCell ref="L196:M196"/>
    <mergeCell ref="L132:M132"/>
    <mergeCell ref="M80:M84"/>
    <mergeCell ref="M86:M90"/>
    <mergeCell ref="L66:M66"/>
    <mergeCell ref="L72:M72"/>
    <mergeCell ref="L79:M79"/>
    <mergeCell ref="L85:M85"/>
    <mergeCell ref="C78:M78"/>
    <mergeCell ref="M5:M10"/>
    <mergeCell ref="M12:M21"/>
    <mergeCell ref="M23:M31"/>
    <mergeCell ref="M33:M38"/>
    <mergeCell ref="M48:M51"/>
    <mergeCell ref="M272:M279"/>
    <mergeCell ref="M281:M284"/>
    <mergeCell ref="M127:M131"/>
    <mergeCell ref="M133:M140"/>
    <mergeCell ref="M142:M146"/>
    <mergeCell ref="M157:M164"/>
    <mergeCell ref="L257:M257"/>
    <mergeCell ref="L280:M280"/>
    <mergeCell ref="L265:M265"/>
    <mergeCell ref="L141:M141"/>
    <mergeCell ref="L156:M156"/>
    <mergeCell ref="L165:M165"/>
    <mergeCell ref="L148:M148"/>
    <mergeCell ref="M166:M171"/>
    <mergeCell ref="M239:M244"/>
    <mergeCell ref="M230:M237"/>
    <mergeCell ref="M266:M270"/>
    <mergeCell ref="L217:M217"/>
    <mergeCell ref="M214:M216"/>
    <mergeCell ref="M218:M220"/>
    <mergeCell ref="C221:M221"/>
    <mergeCell ref="M260:M264"/>
    <mergeCell ref="M223:M228"/>
    <mergeCell ref="C147:M147"/>
    <mergeCell ref="C110:M110"/>
    <mergeCell ref="C256:M256"/>
    <mergeCell ref="M246:M251"/>
    <mergeCell ref="M253:M255"/>
    <mergeCell ref="M197:M206"/>
    <mergeCell ref="M173:M176"/>
    <mergeCell ref="M178:M183"/>
    <mergeCell ref="M186:M195"/>
    <mergeCell ref="M208:M212"/>
    <mergeCell ref="C184:M184"/>
    <mergeCell ref="M149:M15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8"/>
  <sheetViews>
    <sheetView zoomScalePageLayoutView="0" workbookViewId="0" topLeftCell="A1">
      <selection activeCell="B6" sqref="B6"/>
    </sheetView>
  </sheetViews>
  <sheetFormatPr defaultColWidth="11.421875" defaultRowHeight="15"/>
  <cols>
    <col min="2" max="2" width="26.7109375" style="0" customWidth="1"/>
  </cols>
  <sheetData>
    <row r="2" ht="15" thickBot="1"/>
    <row r="3" spans="2:8" ht="15" thickBot="1">
      <c r="B3" s="169" t="s">
        <v>49</v>
      </c>
      <c r="C3" s="383" t="s">
        <v>52</v>
      </c>
      <c r="D3" s="384"/>
      <c r="E3" s="384"/>
      <c r="F3" s="384"/>
      <c r="G3" s="384"/>
      <c r="H3" s="385"/>
    </row>
    <row r="4" spans="2:10" ht="14.25">
      <c r="B4" s="205" t="s">
        <v>518</v>
      </c>
      <c r="C4" s="203" t="s">
        <v>332</v>
      </c>
      <c r="D4" s="210" t="s">
        <v>333</v>
      </c>
      <c r="E4" s="203" t="s">
        <v>334</v>
      </c>
      <c r="F4" s="203" t="s">
        <v>523</v>
      </c>
      <c r="G4" s="209" t="s">
        <v>524</v>
      </c>
      <c r="H4" s="203" t="s">
        <v>50</v>
      </c>
      <c r="J4">
        <f>+MIN(H4:H8)</f>
        <v>6</v>
      </c>
    </row>
    <row r="5" spans="2:8" ht="14.25">
      <c r="B5" s="187" t="s">
        <v>519</v>
      </c>
      <c r="C5" s="212">
        <v>3</v>
      </c>
      <c r="D5" s="211">
        <v>3</v>
      </c>
      <c r="E5" s="212">
        <v>0</v>
      </c>
      <c r="F5" s="175"/>
      <c r="G5" s="230"/>
      <c r="H5" s="174">
        <f>+SUM(C5:G5)</f>
        <v>6</v>
      </c>
    </row>
    <row r="6" spans="2:8" ht="14.25">
      <c r="B6" s="187" t="s">
        <v>520</v>
      </c>
      <c r="C6" s="212">
        <v>0</v>
      </c>
      <c r="D6" s="211">
        <v>0</v>
      </c>
      <c r="E6" s="212">
        <v>1</v>
      </c>
      <c r="F6" s="212">
        <v>2</v>
      </c>
      <c r="G6" s="233">
        <v>5</v>
      </c>
      <c r="H6" s="174">
        <f>+SUM(C6:G6)</f>
        <v>8</v>
      </c>
    </row>
    <row r="7" spans="2:8" ht="14.25">
      <c r="B7" s="187" t="s">
        <v>521</v>
      </c>
      <c r="C7" s="212">
        <v>0</v>
      </c>
      <c r="D7" s="211">
        <v>0</v>
      </c>
      <c r="E7" s="212">
        <v>6</v>
      </c>
      <c r="F7" s="212">
        <v>6</v>
      </c>
      <c r="G7" s="233">
        <v>4</v>
      </c>
      <c r="H7" s="174">
        <f>+SUM(C7:G7)</f>
        <v>16</v>
      </c>
    </row>
    <row r="8" spans="2:8" ht="15" thickBot="1">
      <c r="B8" s="222" t="s">
        <v>522</v>
      </c>
      <c r="C8" s="214">
        <v>3</v>
      </c>
      <c r="D8" s="213">
        <v>3</v>
      </c>
      <c r="E8" s="214">
        <v>0</v>
      </c>
      <c r="F8" s="176"/>
      <c r="G8" s="231"/>
      <c r="H8" s="177">
        <f>+SUM(C8:G8)</f>
        <v>6</v>
      </c>
    </row>
  </sheetData>
  <sheetProtection/>
  <mergeCells count="1">
    <mergeCell ref="C3:H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B15" sqref="B15"/>
    </sheetView>
  </sheetViews>
  <sheetFormatPr defaultColWidth="11.421875" defaultRowHeight="15"/>
  <cols>
    <col min="2" max="2" width="35.421875" style="0" bestFit="1" customWidth="1"/>
    <col min="3" max="7" width="12.00390625" style="0" customWidth="1"/>
    <col min="9" max="9" width="11.140625" style="0" customWidth="1"/>
    <col min="11" max="11" width="11.8515625" style="0" bestFit="1" customWidth="1"/>
  </cols>
  <sheetData>
    <row r="1" ht="15" thickBot="1"/>
    <row r="2" spans="2:12" ht="15" thickBot="1">
      <c r="B2" s="168" t="s">
        <v>49</v>
      </c>
      <c r="C2" s="347" t="s">
        <v>406</v>
      </c>
      <c r="D2" s="424"/>
      <c r="E2" s="424"/>
      <c r="F2" s="424"/>
      <c r="G2" s="424"/>
      <c r="H2" s="424"/>
      <c r="I2" s="425"/>
      <c r="K2" s="204" t="s">
        <v>517</v>
      </c>
      <c r="L2" s="208" t="s">
        <v>516</v>
      </c>
    </row>
    <row r="3" spans="2:12" ht="15" thickBot="1">
      <c r="B3" s="169" t="s">
        <v>518</v>
      </c>
      <c r="C3" s="417"/>
      <c r="D3" s="426"/>
      <c r="E3" s="426"/>
      <c r="F3" s="426"/>
      <c r="G3" s="426"/>
      <c r="H3" s="426"/>
      <c r="I3" s="427"/>
      <c r="K3" s="85">
        <f>+MAX(H6:H11,H13:H16)</f>
        <v>7</v>
      </c>
      <c r="L3" s="207">
        <f>+MAXA(B2:I17)</f>
        <v>18</v>
      </c>
    </row>
    <row r="4" spans="2:9" ht="15" thickBot="1">
      <c r="B4" s="431" t="s">
        <v>526</v>
      </c>
      <c r="C4" s="432"/>
      <c r="D4" s="432"/>
      <c r="E4" s="432"/>
      <c r="F4" s="432"/>
      <c r="G4" s="432"/>
      <c r="H4" s="432"/>
      <c r="I4" s="433"/>
    </row>
    <row r="5" spans="2:9" ht="14.25">
      <c r="B5" s="135" t="s">
        <v>525</v>
      </c>
      <c r="C5" s="203" t="s">
        <v>332</v>
      </c>
      <c r="D5" s="210" t="s">
        <v>333</v>
      </c>
      <c r="E5" s="203" t="s">
        <v>334</v>
      </c>
      <c r="F5" s="210" t="s">
        <v>523</v>
      </c>
      <c r="G5" s="203" t="s">
        <v>524</v>
      </c>
      <c r="H5" s="423" t="s">
        <v>50</v>
      </c>
      <c r="I5" s="379"/>
    </row>
    <row r="6" spans="2:9" ht="14.25">
      <c r="B6" s="119" t="s">
        <v>527</v>
      </c>
      <c r="C6" s="174">
        <v>3</v>
      </c>
      <c r="D6" s="180">
        <v>3</v>
      </c>
      <c r="E6" s="212"/>
      <c r="F6" s="211">
        <v>1</v>
      </c>
      <c r="G6" s="212"/>
      <c r="H6" s="7">
        <f>+SUM(C6:G6)</f>
        <v>7</v>
      </c>
      <c r="I6" s="420">
        <f>+SUM(H6:H11)</f>
        <v>18</v>
      </c>
    </row>
    <row r="7" spans="2:9" ht="14.25">
      <c r="B7" s="119" t="s">
        <v>531</v>
      </c>
      <c r="C7" s="174"/>
      <c r="D7" s="180"/>
      <c r="E7" s="212">
        <v>1</v>
      </c>
      <c r="F7" s="211">
        <v>4</v>
      </c>
      <c r="G7" s="212"/>
      <c r="H7" s="7">
        <f>+SUM(C7:G7)</f>
        <v>5</v>
      </c>
      <c r="I7" s="421"/>
    </row>
    <row r="8" spans="2:9" ht="14.25">
      <c r="B8" s="119" t="s">
        <v>533</v>
      </c>
      <c r="C8" s="174"/>
      <c r="D8" s="180"/>
      <c r="E8" s="212">
        <v>3</v>
      </c>
      <c r="F8" s="211">
        <v>1</v>
      </c>
      <c r="G8" s="212"/>
      <c r="H8" s="7">
        <f>+SUM(C8:G8)</f>
        <v>4</v>
      </c>
      <c r="I8" s="421"/>
    </row>
    <row r="9" spans="2:9" ht="14.25">
      <c r="B9" s="119" t="s">
        <v>534</v>
      </c>
      <c r="C9" s="174"/>
      <c r="D9" s="180"/>
      <c r="E9" s="212">
        <v>2</v>
      </c>
      <c r="F9" s="211"/>
      <c r="G9" s="212"/>
      <c r="H9" s="7">
        <f>+SUM(C9:G9)</f>
        <v>2</v>
      </c>
      <c r="I9" s="421"/>
    </row>
    <row r="10" spans="2:9" ht="14.25">
      <c r="B10" s="119"/>
      <c r="C10" s="174"/>
      <c r="D10" s="180"/>
      <c r="E10" s="212"/>
      <c r="F10" s="211"/>
      <c r="G10" s="212"/>
      <c r="H10" s="7">
        <f>+SUM(C10:G10)</f>
        <v>0</v>
      </c>
      <c r="I10" s="421"/>
    </row>
    <row r="11" spans="2:9" ht="15" thickBot="1">
      <c r="B11" s="121"/>
      <c r="C11" s="174"/>
      <c r="D11" s="180"/>
      <c r="E11" s="212"/>
      <c r="F11" s="211"/>
      <c r="G11" s="212"/>
      <c r="H11" s="7">
        <f>+SUM(C11:G11)</f>
        <v>0</v>
      </c>
      <c r="I11" s="421"/>
    </row>
    <row r="12" spans="2:9" ht="14.25">
      <c r="B12" s="135" t="s">
        <v>528</v>
      </c>
      <c r="C12" s="203" t="s">
        <v>332</v>
      </c>
      <c r="D12" s="210" t="s">
        <v>333</v>
      </c>
      <c r="E12" s="234" t="s">
        <v>334</v>
      </c>
      <c r="F12" s="235" t="s">
        <v>523</v>
      </c>
      <c r="G12" s="234" t="s">
        <v>524</v>
      </c>
      <c r="H12" s="423" t="s">
        <v>50</v>
      </c>
      <c r="I12" s="379"/>
    </row>
    <row r="13" spans="2:9" ht="14.25">
      <c r="B13" s="66" t="s">
        <v>529</v>
      </c>
      <c r="C13" s="174">
        <v>3</v>
      </c>
      <c r="D13" s="180">
        <v>3</v>
      </c>
      <c r="E13" s="212"/>
      <c r="F13" s="211"/>
      <c r="G13" s="212"/>
      <c r="H13" s="7">
        <f>+SUM(C13:G13)</f>
        <v>6</v>
      </c>
      <c r="I13" s="420">
        <f>+SUM(H13:H16)</f>
        <v>14</v>
      </c>
    </row>
    <row r="14" spans="2:9" ht="14.25">
      <c r="B14" s="66" t="s">
        <v>530</v>
      </c>
      <c r="C14" s="174"/>
      <c r="D14" s="180"/>
      <c r="E14" s="212">
        <v>1</v>
      </c>
      <c r="F14" s="211"/>
      <c r="G14" s="212"/>
      <c r="H14" s="7">
        <f>+SUM(C14:G14)</f>
        <v>1</v>
      </c>
      <c r="I14" s="421"/>
    </row>
    <row r="15" spans="2:9" ht="14.25">
      <c r="B15" s="66" t="s">
        <v>638</v>
      </c>
      <c r="C15" s="174"/>
      <c r="D15" s="180"/>
      <c r="E15" s="212"/>
      <c r="F15" s="211">
        <v>1</v>
      </c>
      <c r="G15" s="212">
        <v>5</v>
      </c>
      <c r="H15" s="7">
        <f>+SUM(C15:G15)</f>
        <v>6</v>
      </c>
      <c r="I15" s="421"/>
    </row>
    <row r="16" spans="2:9" ht="15" thickBot="1">
      <c r="B16" s="67" t="s">
        <v>639</v>
      </c>
      <c r="C16" s="174"/>
      <c r="D16" s="180"/>
      <c r="E16" s="212"/>
      <c r="F16" s="211">
        <v>1</v>
      </c>
      <c r="G16" s="212"/>
      <c r="H16" s="7">
        <f>+SUM(C16:G16)</f>
        <v>1</v>
      </c>
      <c r="I16" s="421"/>
    </row>
    <row r="17" spans="2:9" ht="15" thickBot="1">
      <c r="B17" s="431" t="s">
        <v>532</v>
      </c>
      <c r="C17" s="432"/>
      <c r="D17" s="432"/>
      <c r="E17" s="432"/>
      <c r="F17" s="432"/>
      <c r="G17" s="432"/>
      <c r="H17" s="432"/>
      <c r="I17" s="433"/>
    </row>
  </sheetData>
  <sheetProtection/>
  <mergeCells count="7">
    <mergeCell ref="H12:I12"/>
    <mergeCell ref="B17:I17"/>
    <mergeCell ref="B4:I4"/>
    <mergeCell ref="C2:I3"/>
    <mergeCell ref="H5:I5"/>
    <mergeCell ref="I6:I11"/>
    <mergeCell ref="I13:I1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88"/>
  <sheetViews>
    <sheetView zoomScalePageLayoutView="0" workbookViewId="0" topLeftCell="A67">
      <selection activeCell="M89" sqref="M89"/>
    </sheetView>
  </sheetViews>
  <sheetFormatPr defaultColWidth="11.421875" defaultRowHeight="15"/>
  <cols>
    <col min="2" max="2" width="34.421875" style="0" customWidth="1"/>
    <col min="15" max="15" width="16.00390625" style="0" customWidth="1"/>
    <col min="16" max="16" width="14.8515625" style="0" customWidth="1"/>
  </cols>
  <sheetData>
    <row r="1" ht="15" thickBot="1"/>
    <row r="2" spans="2:16" ht="15" thickBot="1">
      <c r="B2" s="195" t="s">
        <v>49</v>
      </c>
      <c r="C2" s="393" t="s">
        <v>535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5"/>
    </row>
    <row r="3" spans="2:16" ht="15" thickBot="1">
      <c r="B3" s="238" t="s">
        <v>5</v>
      </c>
      <c r="C3" s="239" t="s">
        <v>536</v>
      </c>
      <c r="D3" s="240" t="s">
        <v>537</v>
      </c>
      <c r="E3" s="241" t="s">
        <v>538</v>
      </c>
      <c r="F3" s="241" t="s">
        <v>539</v>
      </c>
      <c r="G3" s="241" t="s">
        <v>540</v>
      </c>
      <c r="H3" s="241" t="s">
        <v>541</v>
      </c>
      <c r="I3" s="241" t="s">
        <v>542</v>
      </c>
      <c r="J3" s="241" t="s">
        <v>543</v>
      </c>
      <c r="K3" s="241" t="s">
        <v>544</v>
      </c>
      <c r="L3" s="241" t="s">
        <v>545</v>
      </c>
      <c r="M3" s="241" t="s">
        <v>546</v>
      </c>
      <c r="N3" s="241" t="s">
        <v>547</v>
      </c>
      <c r="O3" s="242" t="s">
        <v>548</v>
      </c>
      <c r="P3" s="242" t="s">
        <v>549</v>
      </c>
    </row>
    <row r="4" spans="2:16" ht="14.25">
      <c r="B4" s="243" t="s">
        <v>550</v>
      </c>
      <c r="C4" s="434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6"/>
      <c r="P4" s="386">
        <f>SUM(O5:O13)</f>
        <v>161</v>
      </c>
    </row>
    <row r="5" spans="2:16" ht="14.25">
      <c r="B5" s="193" t="s">
        <v>551</v>
      </c>
      <c r="C5" s="244">
        <v>15</v>
      </c>
      <c r="D5" s="245">
        <v>20</v>
      </c>
      <c r="E5" s="246">
        <v>9</v>
      </c>
      <c r="F5" s="246">
        <v>23</v>
      </c>
      <c r="G5" s="246">
        <v>25</v>
      </c>
      <c r="H5" s="246">
        <v>16</v>
      </c>
      <c r="I5" s="246">
        <v>0</v>
      </c>
      <c r="J5" s="247"/>
      <c r="K5" s="247"/>
      <c r="L5" s="247"/>
      <c r="M5" s="247"/>
      <c r="N5" s="247"/>
      <c r="O5" s="248">
        <f>SUM(C5:N5)</f>
        <v>108</v>
      </c>
      <c r="P5" s="387"/>
    </row>
    <row r="6" spans="2:16" ht="14.25">
      <c r="B6" s="193" t="s">
        <v>552</v>
      </c>
      <c r="C6" s="244">
        <v>5</v>
      </c>
      <c r="D6" s="245">
        <v>0</v>
      </c>
      <c r="E6" s="246">
        <v>0</v>
      </c>
      <c r="F6" s="246">
        <v>0</v>
      </c>
      <c r="G6" s="246">
        <v>0</v>
      </c>
      <c r="H6" s="246">
        <v>0</v>
      </c>
      <c r="I6" s="246">
        <v>0</v>
      </c>
      <c r="J6" s="247"/>
      <c r="K6" s="247"/>
      <c r="L6" s="247"/>
      <c r="M6" s="247"/>
      <c r="N6" s="247"/>
      <c r="O6" s="248">
        <f aca="true" t="shared" si="0" ref="O6:O69">SUM(C6:N6)</f>
        <v>5</v>
      </c>
      <c r="P6" s="387"/>
    </row>
    <row r="7" spans="2:16" ht="14.25">
      <c r="B7" s="193" t="s">
        <v>553</v>
      </c>
      <c r="C7" s="244">
        <v>0</v>
      </c>
      <c r="D7" s="245">
        <v>0</v>
      </c>
      <c r="E7" s="246">
        <v>0</v>
      </c>
      <c r="F7" s="246">
        <v>0</v>
      </c>
      <c r="G7" s="246">
        <v>0</v>
      </c>
      <c r="H7" s="246">
        <v>0</v>
      </c>
      <c r="I7" s="246">
        <v>0</v>
      </c>
      <c r="J7" s="247"/>
      <c r="K7" s="247"/>
      <c r="L7" s="247"/>
      <c r="M7" s="247"/>
      <c r="N7" s="247"/>
      <c r="O7" s="248">
        <f t="shared" si="0"/>
        <v>0</v>
      </c>
      <c r="P7" s="387"/>
    </row>
    <row r="8" spans="2:16" ht="14.25">
      <c r="B8" s="193" t="s">
        <v>554</v>
      </c>
      <c r="C8" s="244">
        <v>3</v>
      </c>
      <c r="D8" s="245">
        <v>5</v>
      </c>
      <c r="E8" s="246">
        <v>5</v>
      </c>
      <c r="F8" s="246">
        <v>0</v>
      </c>
      <c r="G8" s="246">
        <v>10</v>
      </c>
      <c r="H8" s="246">
        <v>6</v>
      </c>
      <c r="I8" s="246">
        <v>0</v>
      </c>
      <c r="J8" s="247"/>
      <c r="K8" s="247"/>
      <c r="L8" s="247"/>
      <c r="M8" s="247"/>
      <c r="N8" s="247"/>
      <c r="O8" s="248">
        <f t="shared" si="0"/>
        <v>29</v>
      </c>
      <c r="P8" s="387"/>
    </row>
    <row r="9" spans="2:16" ht="14.25">
      <c r="B9" s="193" t="s">
        <v>555</v>
      </c>
      <c r="C9" s="244">
        <v>0</v>
      </c>
      <c r="D9" s="245">
        <v>0</v>
      </c>
      <c r="E9" s="246">
        <v>0</v>
      </c>
      <c r="F9" s="246">
        <v>0</v>
      </c>
      <c r="G9" s="246">
        <v>0</v>
      </c>
      <c r="H9" s="246">
        <v>0</v>
      </c>
      <c r="I9" s="246">
        <v>0</v>
      </c>
      <c r="J9" s="247"/>
      <c r="K9" s="247"/>
      <c r="L9" s="247"/>
      <c r="M9" s="247"/>
      <c r="N9" s="247"/>
      <c r="O9" s="248">
        <f t="shared" si="0"/>
        <v>0</v>
      </c>
      <c r="P9" s="387"/>
    </row>
    <row r="10" spans="2:16" ht="14.25">
      <c r="B10" s="193" t="s">
        <v>556</v>
      </c>
      <c r="C10" s="244">
        <v>0</v>
      </c>
      <c r="D10" s="245">
        <v>4</v>
      </c>
      <c r="E10" s="246">
        <v>0</v>
      </c>
      <c r="F10" s="246">
        <v>5</v>
      </c>
      <c r="G10" s="246">
        <v>2</v>
      </c>
      <c r="H10" s="246">
        <v>2</v>
      </c>
      <c r="I10" s="246">
        <v>0</v>
      </c>
      <c r="J10" s="247"/>
      <c r="K10" s="247"/>
      <c r="L10" s="247"/>
      <c r="M10" s="247"/>
      <c r="N10" s="247"/>
      <c r="O10" s="248">
        <f t="shared" si="0"/>
        <v>13</v>
      </c>
      <c r="P10" s="387"/>
    </row>
    <row r="11" spans="2:16" ht="14.25">
      <c r="B11" s="193" t="s">
        <v>557</v>
      </c>
      <c r="C11" s="244">
        <v>0</v>
      </c>
      <c r="D11" s="245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7"/>
      <c r="K11" s="247"/>
      <c r="L11" s="247"/>
      <c r="M11" s="247"/>
      <c r="N11" s="247"/>
      <c r="O11" s="248">
        <f t="shared" si="0"/>
        <v>0</v>
      </c>
      <c r="P11" s="387"/>
    </row>
    <row r="12" spans="2:16" ht="14.25">
      <c r="B12" s="193" t="s">
        <v>558</v>
      </c>
      <c r="C12" s="244">
        <v>0</v>
      </c>
      <c r="D12" s="245">
        <v>0</v>
      </c>
      <c r="E12" s="246">
        <v>0</v>
      </c>
      <c r="F12" s="246">
        <v>2</v>
      </c>
      <c r="G12" s="246">
        <v>0</v>
      </c>
      <c r="H12" s="246">
        <v>0</v>
      </c>
      <c r="I12" s="246">
        <v>0</v>
      </c>
      <c r="J12" s="247"/>
      <c r="K12" s="247"/>
      <c r="L12" s="247"/>
      <c r="M12" s="247"/>
      <c r="N12" s="247"/>
      <c r="O12" s="248">
        <f t="shared" si="0"/>
        <v>2</v>
      </c>
      <c r="P12" s="387"/>
    </row>
    <row r="13" spans="2:16" ht="15" thickBot="1">
      <c r="B13" s="194" t="s">
        <v>559</v>
      </c>
      <c r="C13" s="249">
        <v>0</v>
      </c>
      <c r="D13" s="250">
        <v>0</v>
      </c>
      <c r="E13" s="251">
        <v>4</v>
      </c>
      <c r="F13" s="251">
        <v>0</v>
      </c>
      <c r="G13" s="251">
        <v>0</v>
      </c>
      <c r="H13" s="251">
        <v>0</v>
      </c>
      <c r="I13" s="251">
        <v>0</v>
      </c>
      <c r="J13" s="252"/>
      <c r="K13" s="252"/>
      <c r="L13" s="252"/>
      <c r="M13" s="252"/>
      <c r="N13" s="252"/>
      <c r="O13" s="248">
        <f t="shared" si="0"/>
        <v>4</v>
      </c>
      <c r="P13" s="387"/>
    </row>
    <row r="14" spans="2:16" ht="14.25">
      <c r="B14" s="253" t="s">
        <v>560</v>
      </c>
      <c r="C14" s="434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6"/>
      <c r="P14" s="386">
        <f>SUM(O15:O26)</f>
        <v>405</v>
      </c>
    </row>
    <row r="15" spans="2:16" ht="14.25">
      <c r="B15" s="193" t="s">
        <v>561</v>
      </c>
      <c r="C15" s="244">
        <v>2</v>
      </c>
      <c r="D15" s="245">
        <v>0</v>
      </c>
      <c r="E15" s="246">
        <v>0</v>
      </c>
      <c r="F15" s="246">
        <v>0</v>
      </c>
      <c r="G15" s="246">
        <v>2</v>
      </c>
      <c r="H15" s="246">
        <v>0</v>
      </c>
      <c r="I15" s="246">
        <v>0</v>
      </c>
      <c r="J15" s="246">
        <v>3</v>
      </c>
      <c r="K15" s="246">
        <v>0</v>
      </c>
      <c r="L15" s="247"/>
      <c r="M15" s="247"/>
      <c r="N15" s="247"/>
      <c r="O15" s="248">
        <f t="shared" si="0"/>
        <v>7</v>
      </c>
      <c r="P15" s="387"/>
    </row>
    <row r="16" spans="2:16" ht="14.25">
      <c r="B16" s="193" t="s">
        <v>562</v>
      </c>
      <c r="C16" s="244">
        <v>13</v>
      </c>
      <c r="D16" s="245">
        <v>16</v>
      </c>
      <c r="E16" s="246">
        <v>15</v>
      </c>
      <c r="F16" s="246">
        <v>30</v>
      </c>
      <c r="G16" s="246">
        <v>20</v>
      </c>
      <c r="H16" s="246">
        <v>0</v>
      </c>
      <c r="I16" s="246">
        <v>25</v>
      </c>
      <c r="J16" s="246">
        <v>25</v>
      </c>
      <c r="K16" s="246">
        <v>17</v>
      </c>
      <c r="L16" s="247"/>
      <c r="M16" s="247"/>
      <c r="N16" s="247"/>
      <c r="O16" s="248">
        <f t="shared" si="0"/>
        <v>161</v>
      </c>
      <c r="P16" s="387"/>
    </row>
    <row r="17" spans="2:16" ht="14.25">
      <c r="B17" s="193" t="s">
        <v>563</v>
      </c>
      <c r="C17" s="244">
        <v>0</v>
      </c>
      <c r="D17" s="245">
        <v>0</v>
      </c>
      <c r="E17" s="246">
        <v>5</v>
      </c>
      <c r="F17" s="246">
        <v>2</v>
      </c>
      <c r="G17" s="246">
        <v>2</v>
      </c>
      <c r="H17" s="246">
        <v>0</v>
      </c>
      <c r="I17" s="246">
        <v>12</v>
      </c>
      <c r="J17" s="246">
        <v>1</v>
      </c>
      <c r="K17" s="246">
        <v>0</v>
      </c>
      <c r="L17" s="247"/>
      <c r="M17" s="247"/>
      <c r="N17" s="247"/>
      <c r="O17" s="248">
        <f t="shared" si="0"/>
        <v>22</v>
      </c>
      <c r="P17" s="387"/>
    </row>
    <row r="18" spans="2:16" ht="14.25">
      <c r="B18" s="193" t="s">
        <v>564</v>
      </c>
      <c r="C18" s="244">
        <v>2</v>
      </c>
      <c r="D18" s="245">
        <v>8</v>
      </c>
      <c r="E18" s="246">
        <v>0</v>
      </c>
      <c r="F18" s="246"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4</v>
      </c>
      <c r="L18" s="247"/>
      <c r="M18" s="247"/>
      <c r="N18" s="247"/>
      <c r="O18" s="248">
        <f t="shared" si="0"/>
        <v>14</v>
      </c>
      <c r="P18" s="387"/>
    </row>
    <row r="19" spans="2:16" ht="14.25">
      <c r="B19" s="193" t="s">
        <v>565</v>
      </c>
      <c r="C19" s="244">
        <v>0</v>
      </c>
      <c r="D19" s="245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7"/>
      <c r="M19" s="247"/>
      <c r="N19" s="247"/>
      <c r="O19" s="248">
        <f t="shared" si="0"/>
        <v>0</v>
      </c>
      <c r="P19" s="387"/>
    </row>
    <row r="20" spans="2:16" ht="14.25">
      <c r="B20" s="193" t="s">
        <v>566</v>
      </c>
      <c r="C20" s="244">
        <v>0</v>
      </c>
      <c r="D20" s="245">
        <v>0</v>
      </c>
      <c r="E20" s="246">
        <v>0</v>
      </c>
      <c r="F20" s="246">
        <v>0</v>
      </c>
      <c r="G20" s="246">
        <v>2</v>
      </c>
      <c r="H20" s="246">
        <v>0</v>
      </c>
      <c r="I20" s="246">
        <v>6</v>
      </c>
      <c r="J20" s="246">
        <v>0</v>
      </c>
      <c r="K20" s="246">
        <v>4</v>
      </c>
      <c r="L20" s="247"/>
      <c r="M20" s="247"/>
      <c r="N20" s="247"/>
      <c r="O20" s="248">
        <f t="shared" si="0"/>
        <v>12</v>
      </c>
      <c r="P20" s="387"/>
    </row>
    <row r="21" spans="2:16" ht="14.25">
      <c r="B21" s="193" t="s">
        <v>567</v>
      </c>
      <c r="C21" s="244">
        <v>0</v>
      </c>
      <c r="D21" s="245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7"/>
      <c r="M21" s="247"/>
      <c r="N21" s="247"/>
      <c r="O21" s="248">
        <f t="shared" si="0"/>
        <v>0</v>
      </c>
      <c r="P21" s="387"/>
    </row>
    <row r="22" spans="2:16" ht="14.25">
      <c r="B22" s="193" t="s">
        <v>568</v>
      </c>
      <c r="C22" s="244">
        <v>22</v>
      </c>
      <c r="D22" s="245">
        <v>15</v>
      </c>
      <c r="E22" s="246">
        <v>14</v>
      </c>
      <c r="F22" s="246">
        <v>32</v>
      </c>
      <c r="G22" s="246">
        <v>16</v>
      </c>
      <c r="H22" s="246">
        <v>0</v>
      </c>
      <c r="I22" s="246">
        <v>19</v>
      </c>
      <c r="J22" s="246">
        <v>17</v>
      </c>
      <c r="K22" s="246">
        <v>8</v>
      </c>
      <c r="L22" s="247"/>
      <c r="M22" s="247"/>
      <c r="N22" s="247"/>
      <c r="O22" s="248">
        <f t="shared" si="0"/>
        <v>143</v>
      </c>
      <c r="P22" s="387"/>
    </row>
    <row r="23" spans="2:16" ht="14.25">
      <c r="B23" s="193" t="s">
        <v>569</v>
      </c>
      <c r="C23" s="244">
        <v>0</v>
      </c>
      <c r="D23" s="245">
        <v>0</v>
      </c>
      <c r="E23" s="246">
        <v>0</v>
      </c>
      <c r="F23" s="246">
        <v>6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7"/>
      <c r="M23" s="247"/>
      <c r="N23" s="247"/>
      <c r="O23" s="248">
        <f t="shared" si="0"/>
        <v>6</v>
      </c>
      <c r="P23" s="387"/>
    </row>
    <row r="24" spans="2:16" ht="14.25">
      <c r="B24" s="193" t="s">
        <v>570</v>
      </c>
      <c r="C24" s="244">
        <v>4</v>
      </c>
      <c r="D24" s="245">
        <v>0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7"/>
      <c r="M24" s="247"/>
      <c r="N24" s="247"/>
      <c r="O24" s="248">
        <f t="shared" si="0"/>
        <v>4</v>
      </c>
      <c r="P24" s="387"/>
    </row>
    <row r="25" spans="2:16" ht="14.25">
      <c r="B25" s="193" t="s">
        <v>571</v>
      </c>
      <c r="C25" s="244">
        <v>14</v>
      </c>
      <c r="D25" s="245">
        <v>0</v>
      </c>
      <c r="E25" s="246">
        <v>0</v>
      </c>
      <c r="F25" s="246">
        <v>0</v>
      </c>
      <c r="G25" s="246">
        <v>0</v>
      </c>
      <c r="H25" s="246">
        <v>0</v>
      </c>
      <c r="I25" s="246">
        <v>4</v>
      </c>
      <c r="J25" s="246">
        <v>0</v>
      </c>
      <c r="K25" s="246">
        <v>0</v>
      </c>
      <c r="L25" s="247"/>
      <c r="M25" s="247"/>
      <c r="N25" s="247"/>
      <c r="O25" s="248">
        <f t="shared" si="0"/>
        <v>18</v>
      </c>
      <c r="P25" s="387"/>
    </row>
    <row r="26" spans="2:16" ht="15" thickBot="1">
      <c r="B26" s="218" t="s">
        <v>572</v>
      </c>
      <c r="C26" s="254">
        <v>4</v>
      </c>
      <c r="D26" s="255">
        <v>0</v>
      </c>
      <c r="E26" s="256">
        <v>0</v>
      </c>
      <c r="F26" s="256">
        <v>0</v>
      </c>
      <c r="G26" s="256">
        <v>2</v>
      </c>
      <c r="H26" s="256">
        <v>0</v>
      </c>
      <c r="I26" s="256">
        <v>8</v>
      </c>
      <c r="J26" s="256">
        <v>0</v>
      </c>
      <c r="K26" s="256">
        <v>4</v>
      </c>
      <c r="L26" s="252"/>
      <c r="M26" s="252"/>
      <c r="N26" s="252"/>
      <c r="O26" s="248">
        <f t="shared" si="0"/>
        <v>18</v>
      </c>
      <c r="P26" s="388"/>
    </row>
    <row r="27" spans="2:16" ht="14.25">
      <c r="B27" s="243" t="s">
        <v>573</v>
      </c>
      <c r="C27" s="434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6"/>
      <c r="P27" s="386">
        <f>SUM(O28:O39)</f>
        <v>651</v>
      </c>
    </row>
    <row r="28" spans="2:16" ht="14.25">
      <c r="B28" s="193" t="s">
        <v>574</v>
      </c>
      <c r="C28" s="244">
        <v>4</v>
      </c>
      <c r="D28" s="245">
        <v>0</v>
      </c>
      <c r="E28" s="246">
        <v>28</v>
      </c>
      <c r="F28" s="246">
        <v>20</v>
      </c>
      <c r="G28" s="246">
        <v>0</v>
      </c>
      <c r="H28" s="246">
        <v>0</v>
      </c>
      <c r="I28" s="246">
        <v>26</v>
      </c>
      <c r="J28" s="246">
        <v>0</v>
      </c>
      <c r="K28" s="246">
        <v>27</v>
      </c>
      <c r="L28" s="246">
        <v>17</v>
      </c>
      <c r="M28" s="246">
        <v>15</v>
      </c>
      <c r="N28" s="246">
        <v>22</v>
      </c>
      <c r="O28" s="248">
        <f t="shared" si="0"/>
        <v>159</v>
      </c>
      <c r="P28" s="387"/>
    </row>
    <row r="29" spans="2:16" ht="14.25">
      <c r="B29" s="193" t="s">
        <v>575</v>
      </c>
      <c r="C29" s="244">
        <v>14</v>
      </c>
      <c r="D29" s="245">
        <v>20</v>
      </c>
      <c r="E29" s="246">
        <v>0</v>
      </c>
      <c r="F29" s="246">
        <v>19</v>
      </c>
      <c r="G29" s="246">
        <v>0</v>
      </c>
      <c r="H29" s="246">
        <v>12</v>
      </c>
      <c r="I29" s="246">
        <v>20</v>
      </c>
      <c r="J29" s="246">
        <v>7</v>
      </c>
      <c r="K29" s="246">
        <v>6</v>
      </c>
      <c r="L29" s="246">
        <v>25</v>
      </c>
      <c r="M29" s="246">
        <v>16</v>
      </c>
      <c r="N29" s="246">
        <v>6</v>
      </c>
      <c r="O29" s="248">
        <f t="shared" si="0"/>
        <v>145</v>
      </c>
      <c r="P29" s="387"/>
    </row>
    <row r="30" spans="2:16" ht="14.25">
      <c r="B30" s="193" t="s">
        <v>576</v>
      </c>
      <c r="C30" s="244">
        <v>4</v>
      </c>
      <c r="D30" s="245">
        <v>8</v>
      </c>
      <c r="E30" s="246">
        <v>0</v>
      </c>
      <c r="F30" s="246">
        <v>12</v>
      </c>
      <c r="G30" s="246">
        <v>0</v>
      </c>
      <c r="H30" s="246">
        <v>8</v>
      </c>
      <c r="I30" s="246">
        <v>0</v>
      </c>
      <c r="J30" s="246">
        <v>0</v>
      </c>
      <c r="K30" s="246">
        <v>2</v>
      </c>
      <c r="L30" s="246">
        <v>0</v>
      </c>
      <c r="M30" s="246">
        <v>0</v>
      </c>
      <c r="N30" s="246">
        <v>0</v>
      </c>
      <c r="O30" s="248">
        <f t="shared" si="0"/>
        <v>34</v>
      </c>
      <c r="P30" s="387"/>
    </row>
    <row r="31" spans="2:16" ht="14.25">
      <c r="B31" s="193" t="s">
        <v>577</v>
      </c>
      <c r="C31" s="244">
        <v>0</v>
      </c>
      <c r="D31" s="245">
        <v>2</v>
      </c>
      <c r="E31" s="246">
        <v>2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2</v>
      </c>
      <c r="O31" s="248">
        <f t="shared" si="0"/>
        <v>6</v>
      </c>
      <c r="P31" s="387"/>
    </row>
    <row r="32" spans="2:16" ht="14.25">
      <c r="B32" s="193" t="s">
        <v>578</v>
      </c>
      <c r="C32" s="244">
        <v>10</v>
      </c>
      <c r="D32" s="245">
        <v>0</v>
      </c>
      <c r="E32" s="246">
        <v>14</v>
      </c>
      <c r="F32" s="246">
        <v>0</v>
      </c>
      <c r="G32" s="246">
        <v>0</v>
      </c>
      <c r="H32" s="246">
        <v>8</v>
      </c>
      <c r="I32" s="246">
        <v>2</v>
      </c>
      <c r="J32" s="246">
        <v>7</v>
      </c>
      <c r="K32" s="246">
        <v>0</v>
      </c>
      <c r="L32" s="246">
        <v>2</v>
      </c>
      <c r="M32" s="246">
        <v>0</v>
      </c>
      <c r="N32" s="246">
        <v>5</v>
      </c>
      <c r="O32" s="248">
        <f t="shared" si="0"/>
        <v>48</v>
      </c>
      <c r="P32" s="387"/>
    </row>
    <row r="33" spans="2:16" ht="14.25">
      <c r="B33" s="193" t="s">
        <v>579</v>
      </c>
      <c r="C33" s="244">
        <v>0</v>
      </c>
      <c r="D33" s="245">
        <v>48</v>
      </c>
      <c r="E33" s="246">
        <v>4</v>
      </c>
      <c r="F33" s="246">
        <v>0</v>
      </c>
      <c r="G33" s="246">
        <v>0</v>
      </c>
      <c r="H33" s="246">
        <v>0</v>
      </c>
      <c r="I33" s="246">
        <v>11</v>
      </c>
      <c r="J33" s="246">
        <v>13</v>
      </c>
      <c r="K33" s="246">
        <v>16</v>
      </c>
      <c r="L33" s="246">
        <v>21</v>
      </c>
      <c r="M33" s="246">
        <v>8</v>
      </c>
      <c r="N33" s="246">
        <v>24</v>
      </c>
      <c r="O33" s="248">
        <f t="shared" si="0"/>
        <v>145</v>
      </c>
      <c r="P33" s="387"/>
    </row>
    <row r="34" spans="2:16" ht="14.25">
      <c r="B34" s="193" t="s">
        <v>580</v>
      </c>
      <c r="C34" s="244">
        <v>0</v>
      </c>
      <c r="D34" s="245">
        <v>0</v>
      </c>
      <c r="E34" s="246">
        <v>0</v>
      </c>
      <c r="F34" s="246">
        <v>0</v>
      </c>
      <c r="G34" s="246">
        <v>0</v>
      </c>
      <c r="H34" s="246">
        <v>0</v>
      </c>
      <c r="I34" s="246">
        <v>0</v>
      </c>
      <c r="J34" s="246">
        <v>0</v>
      </c>
      <c r="K34" s="246">
        <v>0</v>
      </c>
      <c r="L34" s="246">
        <v>0</v>
      </c>
      <c r="M34" s="246">
        <v>0</v>
      </c>
      <c r="N34" s="246">
        <v>0</v>
      </c>
      <c r="O34" s="248">
        <f t="shared" si="0"/>
        <v>0</v>
      </c>
      <c r="P34" s="387"/>
    </row>
    <row r="35" spans="2:16" ht="14.25">
      <c r="B35" s="193" t="s">
        <v>581</v>
      </c>
      <c r="C35" s="244">
        <v>0</v>
      </c>
      <c r="D35" s="245">
        <v>4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2</v>
      </c>
      <c r="K35" s="246">
        <v>0</v>
      </c>
      <c r="L35" s="246">
        <v>0</v>
      </c>
      <c r="M35" s="246">
        <v>2</v>
      </c>
      <c r="N35" s="246">
        <v>0</v>
      </c>
      <c r="O35" s="248">
        <f t="shared" si="0"/>
        <v>8</v>
      </c>
      <c r="P35" s="387"/>
    </row>
    <row r="36" spans="2:16" ht="14.25">
      <c r="B36" s="193" t="s">
        <v>582</v>
      </c>
      <c r="C36" s="244">
        <v>0</v>
      </c>
      <c r="D36" s="245">
        <v>0</v>
      </c>
      <c r="E36" s="246">
        <v>0</v>
      </c>
      <c r="F36" s="246">
        <v>0</v>
      </c>
      <c r="G36" s="246">
        <v>0</v>
      </c>
      <c r="H36" s="246">
        <v>0</v>
      </c>
      <c r="I36" s="246">
        <v>0</v>
      </c>
      <c r="J36" s="246">
        <v>0</v>
      </c>
      <c r="K36" s="246">
        <v>0</v>
      </c>
      <c r="L36" s="246">
        <v>0</v>
      </c>
      <c r="M36" s="246">
        <v>0</v>
      </c>
      <c r="N36" s="246">
        <v>0</v>
      </c>
      <c r="O36" s="248">
        <f t="shared" si="0"/>
        <v>0</v>
      </c>
      <c r="P36" s="387"/>
    </row>
    <row r="37" spans="2:16" ht="14.25">
      <c r="B37" s="193" t="s">
        <v>583</v>
      </c>
      <c r="C37" s="244">
        <v>6</v>
      </c>
      <c r="D37" s="245">
        <v>13</v>
      </c>
      <c r="E37" s="246">
        <v>5</v>
      </c>
      <c r="F37" s="246">
        <v>10</v>
      </c>
      <c r="G37" s="246">
        <v>0</v>
      </c>
      <c r="H37" s="246">
        <v>24</v>
      </c>
      <c r="I37" s="246">
        <v>0</v>
      </c>
      <c r="J37" s="246">
        <v>14</v>
      </c>
      <c r="K37" s="246">
        <v>6</v>
      </c>
      <c r="L37" s="246">
        <v>6</v>
      </c>
      <c r="M37" s="246">
        <v>7</v>
      </c>
      <c r="N37" s="246">
        <v>13</v>
      </c>
      <c r="O37" s="248">
        <f t="shared" si="0"/>
        <v>104</v>
      </c>
      <c r="P37" s="387"/>
    </row>
    <row r="38" spans="2:16" ht="14.25">
      <c r="B38" s="193" t="s">
        <v>584</v>
      </c>
      <c r="C38" s="244">
        <v>0</v>
      </c>
      <c r="D38" s="245">
        <v>0</v>
      </c>
      <c r="E38" s="246">
        <v>0</v>
      </c>
      <c r="F38" s="246">
        <v>0</v>
      </c>
      <c r="G38" s="246">
        <v>0</v>
      </c>
      <c r="H38" s="246">
        <v>2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48">
        <f t="shared" si="0"/>
        <v>2</v>
      </c>
      <c r="P38" s="387"/>
    </row>
    <row r="39" spans="2:16" ht="15" thickBot="1">
      <c r="B39" s="194" t="s">
        <v>585</v>
      </c>
      <c r="C39" s="249">
        <v>0</v>
      </c>
      <c r="D39" s="250">
        <v>0</v>
      </c>
      <c r="E39" s="251">
        <v>0</v>
      </c>
      <c r="F39" s="251">
        <v>0</v>
      </c>
      <c r="G39" s="251">
        <v>0</v>
      </c>
      <c r="H39" s="251">
        <v>0</v>
      </c>
      <c r="I39" s="251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48">
        <f t="shared" si="0"/>
        <v>0</v>
      </c>
      <c r="P39" s="388"/>
    </row>
    <row r="40" spans="2:16" ht="14.25">
      <c r="B40" s="253" t="s">
        <v>586</v>
      </c>
      <c r="C40" s="434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6"/>
      <c r="P40" s="386">
        <f>SUM(O41:O52)</f>
        <v>351</v>
      </c>
    </row>
    <row r="41" spans="2:16" ht="14.25">
      <c r="B41" s="193" t="s">
        <v>587</v>
      </c>
      <c r="C41" s="244">
        <v>7</v>
      </c>
      <c r="D41" s="245">
        <v>12</v>
      </c>
      <c r="E41" s="246">
        <v>16</v>
      </c>
      <c r="F41" s="246">
        <v>0</v>
      </c>
      <c r="G41" s="246">
        <v>4</v>
      </c>
      <c r="H41" s="246">
        <v>22</v>
      </c>
      <c r="I41" s="246">
        <v>6</v>
      </c>
      <c r="J41" s="246">
        <v>3</v>
      </c>
      <c r="K41" s="246">
        <v>5</v>
      </c>
      <c r="L41" s="247"/>
      <c r="M41" s="247"/>
      <c r="N41" s="247"/>
      <c r="O41" s="248">
        <f t="shared" si="0"/>
        <v>75</v>
      </c>
      <c r="P41" s="387"/>
    </row>
    <row r="42" spans="2:16" ht="14.25">
      <c r="B42" s="193" t="s">
        <v>588</v>
      </c>
      <c r="C42" s="244">
        <v>4</v>
      </c>
      <c r="D42" s="245">
        <v>8</v>
      </c>
      <c r="E42" s="246">
        <v>4</v>
      </c>
      <c r="F42" s="246">
        <v>0</v>
      </c>
      <c r="G42" s="246">
        <v>10</v>
      </c>
      <c r="H42" s="246">
        <v>10</v>
      </c>
      <c r="I42" s="246">
        <v>10</v>
      </c>
      <c r="J42" s="246">
        <v>8</v>
      </c>
      <c r="K42" s="246">
        <v>7</v>
      </c>
      <c r="L42" s="247"/>
      <c r="M42" s="247"/>
      <c r="N42" s="247"/>
      <c r="O42" s="248">
        <f t="shared" si="0"/>
        <v>61</v>
      </c>
      <c r="P42" s="387"/>
    </row>
    <row r="43" spans="2:16" ht="14.25">
      <c r="B43" s="193" t="s">
        <v>589</v>
      </c>
      <c r="C43" s="244">
        <v>7</v>
      </c>
      <c r="D43" s="245">
        <v>8</v>
      </c>
      <c r="E43" s="246">
        <v>8</v>
      </c>
      <c r="F43" s="246">
        <v>0</v>
      </c>
      <c r="G43" s="246">
        <v>15</v>
      </c>
      <c r="H43" s="246">
        <v>14</v>
      </c>
      <c r="I43" s="246">
        <v>0</v>
      </c>
      <c r="J43" s="246">
        <v>25</v>
      </c>
      <c r="K43" s="246">
        <v>12</v>
      </c>
      <c r="L43" s="247"/>
      <c r="M43" s="247"/>
      <c r="N43" s="247"/>
      <c r="O43" s="248">
        <f t="shared" si="0"/>
        <v>89</v>
      </c>
      <c r="P43" s="387"/>
    </row>
    <row r="44" spans="2:16" ht="14.25">
      <c r="B44" s="193" t="s">
        <v>590</v>
      </c>
      <c r="C44" s="244">
        <v>0</v>
      </c>
      <c r="D44" s="245">
        <v>0</v>
      </c>
      <c r="E44" s="246">
        <v>6</v>
      </c>
      <c r="F44" s="246">
        <v>0</v>
      </c>
      <c r="G44" s="246">
        <v>0</v>
      </c>
      <c r="H44" s="246">
        <v>10</v>
      </c>
      <c r="I44" s="246">
        <v>0</v>
      </c>
      <c r="J44" s="246">
        <v>0</v>
      </c>
      <c r="K44" s="246">
        <v>2</v>
      </c>
      <c r="L44" s="247"/>
      <c r="M44" s="247"/>
      <c r="N44" s="247"/>
      <c r="O44" s="248">
        <f t="shared" si="0"/>
        <v>18</v>
      </c>
      <c r="P44" s="387"/>
    </row>
    <row r="45" spans="2:16" ht="14.25">
      <c r="B45" s="193" t="s">
        <v>591</v>
      </c>
      <c r="C45" s="244">
        <v>0</v>
      </c>
      <c r="D45" s="245">
        <v>0</v>
      </c>
      <c r="E45" s="246">
        <v>0</v>
      </c>
      <c r="F45" s="246">
        <v>0</v>
      </c>
      <c r="G45" s="246">
        <v>0</v>
      </c>
      <c r="H45" s="246">
        <v>0</v>
      </c>
      <c r="I45" s="246">
        <v>0</v>
      </c>
      <c r="J45" s="246">
        <v>0</v>
      </c>
      <c r="K45" s="246">
        <v>0</v>
      </c>
      <c r="L45" s="247"/>
      <c r="M45" s="247"/>
      <c r="N45" s="247"/>
      <c r="O45" s="248">
        <f t="shared" si="0"/>
        <v>0</v>
      </c>
      <c r="P45" s="387"/>
    </row>
    <row r="46" spans="2:16" ht="14.25">
      <c r="B46" s="193" t="s">
        <v>592</v>
      </c>
      <c r="C46" s="244">
        <v>0</v>
      </c>
      <c r="D46" s="245">
        <v>0</v>
      </c>
      <c r="E46" s="246">
        <v>6</v>
      </c>
      <c r="F46" s="246">
        <v>0</v>
      </c>
      <c r="G46" s="246">
        <v>0</v>
      </c>
      <c r="H46" s="246">
        <v>4</v>
      </c>
      <c r="I46" s="246">
        <v>0</v>
      </c>
      <c r="J46" s="246">
        <v>0</v>
      </c>
      <c r="K46" s="246">
        <v>0</v>
      </c>
      <c r="L46" s="247"/>
      <c r="M46" s="247"/>
      <c r="N46" s="247"/>
      <c r="O46" s="248">
        <f t="shared" si="0"/>
        <v>10</v>
      </c>
      <c r="P46" s="387"/>
    </row>
    <row r="47" spans="2:16" ht="14.25">
      <c r="B47" s="193" t="s">
        <v>593</v>
      </c>
      <c r="C47" s="244">
        <v>0</v>
      </c>
      <c r="D47" s="245">
        <v>0</v>
      </c>
      <c r="E47" s="246">
        <v>4</v>
      </c>
      <c r="F47" s="246">
        <v>0</v>
      </c>
      <c r="G47" s="246">
        <v>0</v>
      </c>
      <c r="H47" s="246">
        <v>2</v>
      </c>
      <c r="I47" s="246">
        <v>0</v>
      </c>
      <c r="J47" s="246">
        <v>0</v>
      </c>
      <c r="K47" s="246">
        <v>0</v>
      </c>
      <c r="L47" s="247"/>
      <c r="M47" s="247"/>
      <c r="N47" s="247"/>
      <c r="O47" s="248">
        <f t="shared" si="0"/>
        <v>6</v>
      </c>
      <c r="P47" s="387"/>
    </row>
    <row r="48" spans="2:16" ht="14.25">
      <c r="B48" s="193" t="s">
        <v>594</v>
      </c>
      <c r="C48" s="244">
        <v>0</v>
      </c>
      <c r="D48" s="245">
        <v>0</v>
      </c>
      <c r="E48" s="246">
        <v>0</v>
      </c>
      <c r="F48" s="246">
        <v>0</v>
      </c>
      <c r="G48" s="246">
        <v>0</v>
      </c>
      <c r="H48" s="246">
        <v>4</v>
      </c>
      <c r="I48" s="246">
        <v>0</v>
      </c>
      <c r="J48" s="246">
        <v>0</v>
      </c>
      <c r="K48" s="246">
        <v>0</v>
      </c>
      <c r="L48" s="247"/>
      <c r="M48" s="247"/>
      <c r="N48" s="247"/>
      <c r="O48" s="248">
        <f t="shared" si="0"/>
        <v>4</v>
      </c>
      <c r="P48" s="387"/>
    </row>
    <row r="49" spans="2:16" ht="14.25">
      <c r="B49" s="193" t="s">
        <v>595</v>
      </c>
      <c r="C49" s="244">
        <v>0</v>
      </c>
      <c r="D49" s="245">
        <v>2</v>
      </c>
      <c r="E49" s="246">
        <v>0</v>
      </c>
      <c r="F49" s="246">
        <v>0</v>
      </c>
      <c r="G49" s="246">
        <v>0</v>
      </c>
      <c r="H49" s="246">
        <v>2</v>
      </c>
      <c r="I49" s="246">
        <v>0</v>
      </c>
      <c r="J49" s="246">
        <v>0</v>
      </c>
      <c r="K49" s="246">
        <v>4</v>
      </c>
      <c r="L49" s="247"/>
      <c r="M49" s="247"/>
      <c r="N49" s="247"/>
      <c r="O49" s="248">
        <f t="shared" si="0"/>
        <v>8</v>
      </c>
      <c r="P49" s="387"/>
    </row>
    <row r="50" spans="2:16" ht="14.25">
      <c r="B50" s="193" t="s">
        <v>596</v>
      </c>
      <c r="C50" s="244">
        <v>6</v>
      </c>
      <c r="D50" s="245">
        <v>2</v>
      </c>
      <c r="E50" s="246">
        <v>14</v>
      </c>
      <c r="F50" s="246">
        <v>0</v>
      </c>
      <c r="G50" s="246">
        <v>6</v>
      </c>
      <c r="H50" s="246">
        <v>6</v>
      </c>
      <c r="I50" s="246">
        <v>2</v>
      </c>
      <c r="J50" s="246">
        <v>0</v>
      </c>
      <c r="K50" s="246">
        <v>2</v>
      </c>
      <c r="L50" s="247"/>
      <c r="M50" s="247"/>
      <c r="N50" s="247"/>
      <c r="O50" s="248">
        <f t="shared" si="0"/>
        <v>38</v>
      </c>
      <c r="P50" s="387"/>
    </row>
    <row r="51" spans="2:16" ht="14.25">
      <c r="B51" s="193" t="s">
        <v>597</v>
      </c>
      <c r="C51" s="244">
        <v>0</v>
      </c>
      <c r="D51" s="245">
        <v>2</v>
      </c>
      <c r="E51" s="246">
        <v>4</v>
      </c>
      <c r="F51" s="246">
        <v>0</v>
      </c>
      <c r="G51" s="246">
        <v>0</v>
      </c>
      <c r="H51" s="246">
        <v>0</v>
      </c>
      <c r="I51" s="246">
        <v>2</v>
      </c>
      <c r="J51" s="246">
        <v>4</v>
      </c>
      <c r="K51" s="246">
        <v>3</v>
      </c>
      <c r="L51" s="247"/>
      <c r="M51" s="247"/>
      <c r="N51" s="247"/>
      <c r="O51" s="248">
        <f t="shared" si="0"/>
        <v>15</v>
      </c>
      <c r="P51" s="387"/>
    </row>
    <row r="52" spans="2:16" ht="15" thickBot="1">
      <c r="B52" s="218" t="s">
        <v>598</v>
      </c>
      <c r="C52" s="254">
        <v>9</v>
      </c>
      <c r="D52" s="255">
        <v>2</v>
      </c>
      <c r="E52" s="256">
        <v>0</v>
      </c>
      <c r="F52" s="256">
        <v>0</v>
      </c>
      <c r="G52" s="256">
        <v>8</v>
      </c>
      <c r="H52" s="256">
        <v>2</v>
      </c>
      <c r="I52" s="256">
        <v>2</v>
      </c>
      <c r="J52" s="256">
        <v>0</v>
      </c>
      <c r="K52" s="256">
        <v>4</v>
      </c>
      <c r="L52" s="252"/>
      <c r="M52" s="252"/>
      <c r="N52" s="252"/>
      <c r="O52" s="248">
        <f t="shared" si="0"/>
        <v>27</v>
      </c>
      <c r="P52" s="388"/>
    </row>
    <row r="53" spans="2:16" ht="14.25">
      <c r="B53" s="243" t="s">
        <v>599</v>
      </c>
      <c r="C53" s="434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6"/>
      <c r="P53" s="386">
        <f>SUM(O54:O64)</f>
        <v>308</v>
      </c>
    </row>
    <row r="54" spans="2:16" ht="14.25">
      <c r="B54" s="193" t="s">
        <v>600</v>
      </c>
      <c r="C54" s="244">
        <v>8</v>
      </c>
      <c r="D54" s="245">
        <v>0</v>
      </c>
      <c r="E54" s="246">
        <v>0</v>
      </c>
      <c r="F54" s="246">
        <v>9</v>
      </c>
      <c r="G54" s="246">
        <v>9</v>
      </c>
      <c r="H54" s="246">
        <v>6</v>
      </c>
      <c r="I54" s="246">
        <v>10</v>
      </c>
      <c r="J54" s="247"/>
      <c r="K54" s="247"/>
      <c r="L54" s="247"/>
      <c r="M54" s="247"/>
      <c r="N54" s="247"/>
      <c r="O54" s="248">
        <f t="shared" si="0"/>
        <v>42</v>
      </c>
      <c r="P54" s="387"/>
    </row>
    <row r="55" spans="2:16" ht="14.25">
      <c r="B55" s="193" t="s">
        <v>601</v>
      </c>
      <c r="C55" s="244">
        <v>0</v>
      </c>
      <c r="D55" s="245">
        <v>6</v>
      </c>
      <c r="E55" s="246">
        <v>0</v>
      </c>
      <c r="F55" s="246">
        <v>0</v>
      </c>
      <c r="G55" s="246">
        <v>0</v>
      </c>
      <c r="H55" s="246">
        <v>0</v>
      </c>
      <c r="I55" s="246">
        <v>17</v>
      </c>
      <c r="J55" s="247"/>
      <c r="K55" s="247"/>
      <c r="L55" s="247"/>
      <c r="M55" s="247"/>
      <c r="N55" s="247"/>
      <c r="O55" s="248">
        <f t="shared" si="0"/>
        <v>23</v>
      </c>
      <c r="P55" s="387"/>
    </row>
    <row r="56" spans="2:16" ht="14.25">
      <c r="B56" s="193" t="s">
        <v>602</v>
      </c>
      <c r="C56" s="244">
        <v>0</v>
      </c>
      <c r="D56" s="245">
        <v>0</v>
      </c>
      <c r="E56" s="246">
        <v>0</v>
      </c>
      <c r="F56" s="246">
        <v>0</v>
      </c>
      <c r="G56" s="246">
        <v>0</v>
      </c>
      <c r="H56" s="246">
        <v>0</v>
      </c>
      <c r="I56" s="246">
        <v>0</v>
      </c>
      <c r="J56" s="247"/>
      <c r="K56" s="247"/>
      <c r="L56" s="247"/>
      <c r="M56" s="247"/>
      <c r="N56" s="247"/>
      <c r="O56" s="248">
        <f t="shared" si="0"/>
        <v>0</v>
      </c>
      <c r="P56" s="387"/>
    </row>
    <row r="57" spans="2:16" ht="14.25">
      <c r="B57" s="193" t="s">
        <v>603</v>
      </c>
      <c r="C57" s="244">
        <v>18</v>
      </c>
      <c r="D57" s="245">
        <v>21</v>
      </c>
      <c r="E57" s="246">
        <v>0</v>
      </c>
      <c r="F57" s="246">
        <v>4</v>
      </c>
      <c r="G57" s="246">
        <v>14</v>
      </c>
      <c r="H57" s="246">
        <v>10</v>
      </c>
      <c r="I57" s="246">
        <v>6</v>
      </c>
      <c r="J57" s="247"/>
      <c r="K57" s="247"/>
      <c r="L57" s="247"/>
      <c r="M57" s="247"/>
      <c r="N57" s="247"/>
      <c r="O57" s="248">
        <f t="shared" si="0"/>
        <v>73</v>
      </c>
      <c r="P57" s="387"/>
    </row>
    <row r="58" spans="2:16" ht="14.25">
      <c r="B58" s="193" t="s">
        <v>604</v>
      </c>
      <c r="C58" s="244">
        <v>12</v>
      </c>
      <c r="D58" s="245">
        <v>0</v>
      </c>
      <c r="E58" s="246">
        <v>0</v>
      </c>
      <c r="F58" s="246">
        <v>8</v>
      </c>
      <c r="G58" s="246">
        <v>6</v>
      </c>
      <c r="H58" s="246">
        <v>2</v>
      </c>
      <c r="I58" s="246">
        <v>2</v>
      </c>
      <c r="J58" s="247"/>
      <c r="K58" s="247"/>
      <c r="L58" s="247"/>
      <c r="M58" s="247"/>
      <c r="N58" s="247"/>
      <c r="O58" s="248">
        <f t="shared" si="0"/>
        <v>30</v>
      </c>
      <c r="P58" s="387"/>
    </row>
    <row r="59" spans="2:16" ht="14.25">
      <c r="B59" s="193" t="s">
        <v>605</v>
      </c>
      <c r="C59" s="244">
        <v>0</v>
      </c>
      <c r="D59" s="245">
        <v>0</v>
      </c>
      <c r="E59" s="246">
        <v>0</v>
      </c>
      <c r="F59" s="246">
        <v>0</v>
      </c>
      <c r="G59" s="246">
        <v>0</v>
      </c>
      <c r="H59" s="246">
        <v>0</v>
      </c>
      <c r="I59" s="246">
        <v>0</v>
      </c>
      <c r="J59" s="247"/>
      <c r="K59" s="247"/>
      <c r="L59" s="247"/>
      <c r="M59" s="247"/>
      <c r="N59" s="247"/>
      <c r="O59" s="248">
        <f t="shared" si="0"/>
        <v>0</v>
      </c>
      <c r="P59" s="387"/>
    </row>
    <row r="60" spans="2:16" ht="14.25">
      <c r="B60" s="193" t="s">
        <v>606</v>
      </c>
      <c r="C60" s="244">
        <v>0</v>
      </c>
      <c r="D60" s="245">
        <v>0</v>
      </c>
      <c r="E60" s="246">
        <v>0</v>
      </c>
      <c r="F60" s="246">
        <v>0</v>
      </c>
      <c r="G60" s="246">
        <v>0</v>
      </c>
      <c r="H60" s="246">
        <v>0</v>
      </c>
      <c r="I60" s="246">
        <v>0</v>
      </c>
      <c r="J60" s="247"/>
      <c r="K60" s="247"/>
      <c r="L60" s="247"/>
      <c r="M60" s="247"/>
      <c r="N60" s="247"/>
      <c r="O60" s="248">
        <f t="shared" si="0"/>
        <v>0</v>
      </c>
      <c r="P60" s="387"/>
    </row>
    <row r="61" spans="2:16" ht="14.25">
      <c r="B61" s="193" t="s">
        <v>607</v>
      </c>
      <c r="C61" s="244">
        <v>3</v>
      </c>
      <c r="D61" s="245">
        <v>0</v>
      </c>
      <c r="E61" s="246">
        <v>0</v>
      </c>
      <c r="F61" s="246">
        <v>8</v>
      </c>
      <c r="G61" s="246">
        <v>0</v>
      </c>
      <c r="H61" s="246">
        <v>0</v>
      </c>
      <c r="I61" s="246">
        <v>0</v>
      </c>
      <c r="J61" s="247"/>
      <c r="K61" s="247"/>
      <c r="L61" s="247"/>
      <c r="M61" s="247"/>
      <c r="N61" s="247"/>
      <c r="O61" s="248">
        <f t="shared" si="0"/>
        <v>11</v>
      </c>
      <c r="P61" s="387"/>
    </row>
    <row r="62" spans="2:16" ht="14.25">
      <c r="B62" s="193" t="s">
        <v>608</v>
      </c>
      <c r="C62" s="244">
        <v>31</v>
      </c>
      <c r="D62" s="245">
        <v>0</v>
      </c>
      <c r="E62" s="246">
        <v>0</v>
      </c>
      <c r="F62" s="246">
        <v>36</v>
      </c>
      <c r="G62" s="246">
        <v>13</v>
      </c>
      <c r="H62" s="246">
        <v>15</v>
      </c>
      <c r="I62" s="246">
        <v>2</v>
      </c>
      <c r="J62" s="247"/>
      <c r="K62" s="247"/>
      <c r="L62" s="247"/>
      <c r="M62" s="247"/>
      <c r="N62" s="247"/>
      <c r="O62" s="248">
        <f t="shared" si="0"/>
        <v>97</v>
      </c>
      <c r="P62" s="387"/>
    </row>
    <row r="63" spans="2:16" ht="14.25">
      <c r="B63" s="193" t="s">
        <v>609</v>
      </c>
      <c r="C63" s="244">
        <v>0</v>
      </c>
      <c r="D63" s="245">
        <v>14</v>
      </c>
      <c r="E63" s="246">
        <v>0</v>
      </c>
      <c r="F63" s="246">
        <v>0</v>
      </c>
      <c r="G63" s="246">
        <v>0</v>
      </c>
      <c r="H63" s="246">
        <v>0</v>
      </c>
      <c r="I63" s="246">
        <v>0</v>
      </c>
      <c r="J63" s="247"/>
      <c r="K63" s="247"/>
      <c r="L63" s="247"/>
      <c r="M63" s="247"/>
      <c r="N63" s="247"/>
      <c r="O63" s="248">
        <f t="shared" si="0"/>
        <v>14</v>
      </c>
      <c r="P63" s="387"/>
    </row>
    <row r="64" spans="2:16" ht="15" thickBot="1">
      <c r="B64" s="194" t="s">
        <v>610</v>
      </c>
      <c r="C64" s="249">
        <v>6</v>
      </c>
      <c r="D64" s="250">
        <v>0</v>
      </c>
      <c r="E64" s="251">
        <v>0</v>
      </c>
      <c r="F64" s="251">
        <v>7</v>
      </c>
      <c r="G64" s="251">
        <v>5</v>
      </c>
      <c r="H64" s="251">
        <v>0</v>
      </c>
      <c r="I64" s="251">
        <v>0</v>
      </c>
      <c r="J64" s="252"/>
      <c r="K64" s="252"/>
      <c r="L64" s="252"/>
      <c r="M64" s="252"/>
      <c r="N64" s="252"/>
      <c r="O64" s="248">
        <f t="shared" si="0"/>
        <v>18</v>
      </c>
      <c r="P64" s="388"/>
    </row>
    <row r="65" spans="2:16" ht="14.25">
      <c r="B65" s="253" t="s">
        <v>611</v>
      </c>
      <c r="C65" s="434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6"/>
      <c r="P65" s="386">
        <f>SUM(O66:O75)</f>
        <v>133</v>
      </c>
    </row>
    <row r="66" spans="2:16" ht="14.25">
      <c r="B66" s="193" t="s">
        <v>612</v>
      </c>
      <c r="C66" s="244">
        <v>4</v>
      </c>
      <c r="D66" s="245">
        <v>0</v>
      </c>
      <c r="E66" s="246">
        <v>4</v>
      </c>
      <c r="F66" s="246">
        <v>1</v>
      </c>
      <c r="G66" s="246">
        <v>8</v>
      </c>
      <c r="H66" s="246">
        <v>5</v>
      </c>
      <c r="I66" s="246">
        <v>0</v>
      </c>
      <c r="J66" s="247"/>
      <c r="K66" s="247"/>
      <c r="L66" s="247"/>
      <c r="M66" s="247"/>
      <c r="N66" s="247"/>
      <c r="O66" s="248">
        <f t="shared" si="0"/>
        <v>22</v>
      </c>
      <c r="P66" s="387"/>
    </row>
    <row r="67" spans="2:16" ht="14.25">
      <c r="B67" s="193" t="s">
        <v>613</v>
      </c>
      <c r="C67" s="244">
        <v>8</v>
      </c>
      <c r="D67" s="245">
        <v>0</v>
      </c>
      <c r="E67" s="246">
        <v>0</v>
      </c>
      <c r="F67" s="246">
        <v>6</v>
      </c>
      <c r="G67" s="246">
        <v>13</v>
      </c>
      <c r="H67" s="246">
        <v>4</v>
      </c>
      <c r="I67" s="246">
        <v>0</v>
      </c>
      <c r="J67" s="247"/>
      <c r="K67" s="247"/>
      <c r="L67" s="247"/>
      <c r="M67" s="247"/>
      <c r="N67" s="247"/>
      <c r="O67" s="248">
        <f t="shared" si="0"/>
        <v>31</v>
      </c>
      <c r="P67" s="387"/>
    </row>
    <row r="68" spans="2:16" ht="14.25">
      <c r="B68" s="193" t="s">
        <v>614</v>
      </c>
      <c r="C68" s="244">
        <v>0</v>
      </c>
      <c r="D68" s="245">
        <v>0</v>
      </c>
      <c r="E68" s="246">
        <v>0</v>
      </c>
      <c r="F68" s="246">
        <v>0</v>
      </c>
      <c r="G68" s="246">
        <v>0</v>
      </c>
      <c r="H68" s="246">
        <v>2</v>
      </c>
      <c r="I68" s="246">
        <v>0</v>
      </c>
      <c r="J68" s="247"/>
      <c r="K68" s="247"/>
      <c r="L68" s="247"/>
      <c r="M68" s="247"/>
      <c r="N68" s="247"/>
      <c r="O68" s="248">
        <f t="shared" si="0"/>
        <v>2</v>
      </c>
      <c r="P68" s="387"/>
    </row>
    <row r="69" spans="2:16" ht="14.25">
      <c r="B69" s="193" t="s">
        <v>615</v>
      </c>
      <c r="C69" s="244">
        <v>2</v>
      </c>
      <c r="D69" s="245">
        <v>0</v>
      </c>
      <c r="E69" s="246">
        <v>6</v>
      </c>
      <c r="F69" s="246">
        <v>0</v>
      </c>
      <c r="G69" s="246">
        <v>0</v>
      </c>
      <c r="H69" s="246">
        <v>0</v>
      </c>
      <c r="I69" s="246">
        <v>2</v>
      </c>
      <c r="J69" s="247"/>
      <c r="K69" s="247"/>
      <c r="L69" s="247"/>
      <c r="M69" s="247"/>
      <c r="N69" s="247"/>
      <c r="O69" s="248">
        <f t="shared" si="0"/>
        <v>10</v>
      </c>
      <c r="P69" s="387"/>
    </row>
    <row r="70" spans="2:16" ht="14.25">
      <c r="B70" s="193" t="s">
        <v>616</v>
      </c>
      <c r="C70" s="244">
        <v>0</v>
      </c>
      <c r="D70" s="245">
        <v>0</v>
      </c>
      <c r="E70" s="246">
        <v>0</v>
      </c>
      <c r="F70" s="246">
        <v>0</v>
      </c>
      <c r="G70" s="246">
        <v>0</v>
      </c>
      <c r="H70" s="246">
        <v>0</v>
      </c>
      <c r="I70" s="246">
        <v>6</v>
      </c>
      <c r="J70" s="247"/>
      <c r="K70" s="247"/>
      <c r="L70" s="247"/>
      <c r="M70" s="247"/>
      <c r="N70" s="247"/>
      <c r="O70" s="248">
        <f aca="true" t="shared" si="1" ref="O70:O88">SUM(C70:N70)</f>
        <v>6</v>
      </c>
      <c r="P70" s="387"/>
    </row>
    <row r="71" spans="2:16" ht="14.25">
      <c r="B71" s="193" t="s">
        <v>617</v>
      </c>
      <c r="C71" s="244">
        <v>0</v>
      </c>
      <c r="D71" s="245">
        <v>0</v>
      </c>
      <c r="E71" s="246">
        <v>0</v>
      </c>
      <c r="F71" s="246">
        <v>0</v>
      </c>
      <c r="G71" s="246">
        <v>0</v>
      </c>
      <c r="H71" s="246">
        <v>0</v>
      </c>
      <c r="I71" s="246">
        <v>0</v>
      </c>
      <c r="J71" s="247"/>
      <c r="K71" s="247"/>
      <c r="L71" s="247"/>
      <c r="M71" s="247"/>
      <c r="N71" s="247"/>
      <c r="O71" s="248">
        <f t="shared" si="1"/>
        <v>0</v>
      </c>
      <c r="P71" s="387"/>
    </row>
    <row r="72" spans="2:16" ht="14.25">
      <c r="B72" s="193" t="s">
        <v>618</v>
      </c>
      <c r="C72" s="244">
        <v>0</v>
      </c>
      <c r="D72" s="245">
        <v>0</v>
      </c>
      <c r="E72" s="246">
        <v>0</v>
      </c>
      <c r="F72" s="246">
        <v>0</v>
      </c>
      <c r="G72" s="246">
        <v>0</v>
      </c>
      <c r="H72" s="246">
        <v>0</v>
      </c>
      <c r="I72" s="246">
        <v>0</v>
      </c>
      <c r="J72" s="247"/>
      <c r="K72" s="247"/>
      <c r="L72" s="247"/>
      <c r="M72" s="247"/>
      <c r="N72" s="247"/>
      <c r="O72" s="248">
        <f t="shared" si="1"/>
        <v>0</v>
      </c>
      <c r="P72" s="387"/>
    </row>
    <row r="73" spans="2:16" ht="14.25">
      <c r="B73" s="193" t="s">
        <v>619</v>
      </c>
      <c r="C73" s="244">
        <v>6</v>
      </c>
      <c r="D73" s="245">
        <v>0</v>
      </c>
      <c r="E73" s="246">
        <v>1</v>
      </c>
      <c r="F73" s="246">
        <v>10</v>
      </c>
      <c r="G73" s="246">
        <v>23</v>
      </c>
      <c r="H73" s="246">
        <v>10</v>
      </c>
      <c r="I73" s="246">
        <v>8</v>
      </c>
      <c r="J73" s="247"/>
      <c r="K73" s="247"/>
      <c r="L73" s="247"/>
      <c r="M73" s="247"/>
      <c r="N73" s="247"/>
      <c r="O73" s="248">
        <f t="shared" si="1"/>
        <v>58</v>
      </c>
      <c r="P73" s="387"/>
    </row>
    <row r="74" spans="2:16" ht="14.25">
      <c r="B74" s="193" t="s">
        <v>620</v>
      </c>
      <c r="C74" s="244">
        <v>0</v>
      </c>
      <c r="D74" s="245">
        <v>0</v>
      </c>
      <c r="E74" s="246">
        <v>0</v>
      </c>
      <c r="F74" s="246">
        <v>0</v>
      </c>
      <c r="G74" s="246">
        <v>0</v>
      </c>
      <c r="H74" s="246">
        <v>0</v>
      </c>
      <c r="I74" s="246">
        <v>0</v>
      </c>
      <c r="J74" s="247"/>
      <c r="K74" s="247"/>
      <c r="L74" s="247"/>
      <c r="M74" s="247"/>
      <c r="N74" s="247"/>
      <c r="O74" s="248">
        <f t="shared" si="1"/>
        <v>0</v>
      </c>
      <c r="P74" s="387"/>
    </row>
    <row r="75" spans="2:16" ht="15" thickBot="1">
      <c r="B75" s="218" t="s">
        <v>621</v>
      </c>
      <c r="C75" s="254">
        <v>0</v>
      </c>
      <c r="D75" s="255">
        <v>0</v>
      </c>
      <c r="E75" s="256">
        <v>0</v>
      </c>
      <c r="F75" s="256">
        <v>0</v>
      </c>
      <c r="G75" s="256">
        <v>4</v>
      </c>
      <c r="H75" s="256">
        <v>0</v>
      </c>
      <c r="I75" s="256">
        <v>0</v>
      </c>
      <c r="J75" s="252"/>
      <c r="K75" s="252"/>
      <c r="L75" s="252"/>
      <c r="M75" s="252"/>
      <c r="N75" s="252"/>
      <c r="O75" s="248">
        <f t="shared" si="1"/>
        <v>4</v>
      </c>
      <c r="P75" s="388"/>
    </row>
    <row r="76" spans="2:16" ht="14.25">
      <c r="B76" s="243" t="s">
        <v>622</v>
      </c>
      <c r="C76" s="434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6"/>
      <c r="P76" s="386">
        <f>SUM(O77:O88)</f>
        <v>628</v>
      </c>
    </row>
    <row r="77" spans="2:16" ht="14.25">
      <c r="B77" s="193" t="s">
        <v>623</v>
      </c>
      <c r="C77" s="244">
        <v>0</v>
      </c>
      <c r="D77" s="245">
        <v>17</v>
      </c>
      <c r="E77" s="246">
        <v>0</v>
      </c>
      <c r="F77" s="246">
        <v>20</v>
      </c>
      <c r="G77" s="246">
        <v>2</v>
      </c>
      <c r="H77" s="246">
        <v>14</v>
      </c>
      <c r="I77" s="246">
        <v>1</v>
      </c>
      <c r="J77" s="246">
        <v>13</v>
      </c>
      <c r="K77" s="246">
        <v>4</v>
      </c>
      <c r="L77" s="246">
        <v>2</v>
      </c>
      <c r="M77" s="246">
        <v>10</v>
      </c>
      <c r="N77" s="246">
        <v>11</v>
      </c>
      <c r="O77" s="248">
        <f t="shared" si="1"/>
        <v>94</v>
      </c>
      <c r="P77" s="387"/>
    </row>
    <row r="78" spans="2:16" ht="14.25">
      <c r="B78" s="193" t="s">
        <v>624</v>
      </c>
      <c r="C78" s="244">
        <v>0</v>
      </c>
      <c r="D78" s="245">
        <v>5</v>
      </c>
      <c r="E78" s="246">
        <v>2</v>
      </c>
      <c r="F78" s="246">
        <v>3</v>
      </c>
      <c r="G78" s="246">
        <v>3</v>
      </c>
      <c r="H78" s="246">
        <v>7</v>
      </c>
      <c r="I78" s="246">
        <v>4</v>
      </c>
      <c r="J78" s="246">
        <v>0</v>
      </c>
      <c r="K78" s="246">
        <v>3</v>
      </c>
      <c r="L78" s="246">
        <v>2</v>
      </c>
      <c r="M78" s="246">
        <v>0</v>
      </c>
      <c r="N78" s="246">
        <v>4</v>
      </c>
      <c r="O78" s="248">
        <f t="shared" si="1"/>
        <v>33</v>
      </c>
      <c r="P78" s="387"/>
    </row>
    <row r="79" spans="2:16" ht="14.25">
      <c r="B79" s="193" t="s">
        <v>625</v>
      </c>
      <c r="C79" s="244">
        <v>0</v>
      </c>
      <c r="D79" s="245">
        <v>0</v>
      </c>
      <c r="E79" s="246">
        <v>0</v>
      </c>
      <c r="F79" s="246">
        <v>0</v>
      </c>
      <c r="G79" s="246">
        <v>0</v>
      </c>
      <c r="H79" s="246">
        <v>0</v>
      </c>
      <c r="I79" s="246">
        <v>0</v>
      </c>
      <c r="J79" s="246">
        <v>10</v>
      </c>
      <c r="K79" s="246">
        <v>0</v>
      </c>
      <c r="L79" s="246">
        <v>0</v>
      </c>
      <c r="M79" s="246">
        <v>0</v>
      </c>
      <c r="N79" s="246">
        <v>0</v>
      </c>
      <c r="O79" s="248">
        <f t="shared" si="1"/>
        <v>10</v>
      </c>
      <c r="P79" s="387"/>
    </row>
    <row r="80" spans="2:16" ht="14.25">
      <c r="B80" s="193" t="s">
        <v>626</v>
      </c>
      <c r="C80" s="244">
        <v>0</v>
      </c>
      <c r="D80" s="245">
        <v>0</v>
      </c>
      <c r="E80" s="246">
        <v>2</v>
      </c>
      <c r="F80" s="246">
        <v>0</v>
      </c>
      <c r="G80" s="246">
        <v>0</v>
      </c>
      <c r="H80" s="246">
        <v>12</v>
      </c>
      <c r="I80" s="246">
        <v>2</v>
      </c>
      <c r="J80" s="246">
        <v>4</v>
      </c>
      <c r="K80" s="246">
        <v>2</v>
      </c>
      <c r="L80" s="246">
        <v>2</v>
      </c>
      <c r="M80" s="246">
        <v>0</v>
      </c>
      <c r="N80" s="246">
        <v>4</v>
      </c>
      <c r="O80" s="248">
        <f t="shared" si="1"/>
        <v>28</v>
      </c>
      <c r="P80" s="387"/>
    </row>
    <row r="81" spans="2:16" ht="14.25">
      <c r="B81" s="193" t="s">
        <v>627</v>
      </c>
      <c r="C81" s="244">
        <v>0</v>
      </c>
      <c r="D81" s="245">
        <v>0</v>
      </c>
      <c r="E81" s="246">
        <v>0</v>
      </c>
      <c r="F81" s="246">
        <v>0</v>
      </c>
      <c r="G81" s="246">
        <v>0</v>
      </c>
      <c r="H81" s="246">
        <v>0</v>
      </c>
      <c r="I81" s="246">
        <v>0</v>
      </c>
      <c r="J81" s="246">
        <v>0</v>
      </c>
      <c r="K81" s="246">
        <v>0</v>
      </c>
      <c r="L81" s="246">
        <v>0</v>
      </c>
      <c r="M81" s="246">
        <v>0</v>
      </c>
      <c r="N81" s="246">
        <v>0</v>
      </c>
      <c r="O81" s="248">
        <f t="shared" si="1"/>
        <v>0</v>
      </c>
      <c r="P81" s="387"/>
    </row>
    <row r="82" spans="2:16" ht="14.25">
      <c r="B82" s="193" t="s">
        <v>628</v>
      </c>
      <c r="C82" s="244">
        <v>0</v>
      </c>
      <c r="D82" s="245">
        <v>0</v>
      </c>
      <c r="E82" s="246">
        <v>0</v>
      </c>
      <c r="F82" s="246">
        <v>0</v>
      </c>
      <c r="G82" s="246">
        <v>0</v>
      </c>
      <c r="H82" s="246">
        <v>0</v>
      </c>
      <c r="I82" s="246">
        <v>0</v>
      </c>
      <c r="J82" s="246">
        <v>0</v>
      </c>
      <c r="K82" s="246">
        <v>0</v>
      </c>
      <c r="L82" s="246">
        <v>0</v>
      </c>
      <c r="M82" s="246">
        <v>0</v>
      </c>
      <c r="N82" s="246">
        <v>0</v>
      </c>
      <c r="O82" s="248">
        <f t="shared" si="1"/>
        <v>0</v>
      </c>
      <c r="P82" s="387"/>
    </row>
    <row r="83" spans="2:16" ht="14.25">
      <c r="B83" s="193" t="s">
        <v>629</v>
      </c>
      <c r="C83" s="244">
        <v>0</v>
      </c>
      <c r="D83" s="245">
        <v>0</v>
      </c>
      <c r="E83" s="246">
        <v>18</v>
      </c>
      <c r="F83" s="246">
        <v>2</v>
      </c>
      <c r="G83" s="246">
        <v>0</v>
      </c>
      <c r="H83" s="246">
        <v>8</v>
      </c>
      <c r="I83" s="246">
        <v>0</v>
      </c>
      <c r="J83" s="246">
        <v>0</v>
      </c>
      <c r="K83" s="246">
        <v>0</v>
      </c>
      <c r="L83" s="246">
        <v>0</v>
      </c>
      <c r="M83" s="246">
        <v>0</v>
      </c>
      <c r="N83" s="246">
        <v>0</v>
      </c>
      <c r="O83" s="248">
        <f t="shared" si="1"/>
        <v>28</v>
      </c>
      <c r="P83" s="387"/>
    </row>
    <row r="84" spans="2:16" ht="14.25">
      <c r="B84" s="193" t="s">
        <v>630</v>
      </c>
      <c r="C84" s="244">
        <v>0</v>
      </c>
      <c r="D84" s="245">
        <v>2</v>
      </c>
      <c r="E84" s="246">
        <v>0</v>
      </c>
      <c r="F84" s="246">
        <v>0</v>
      </c>
      <c r="G84" s="246">
        <v>0</v>
      </c>
      <c r="H84" s="246">
        <v>0</v>
      </c>
      <c r="I84" s="246">
        <v>0</v>
      </c>
      <c r="J84" s="246">
        <v>0</v>
      </c>
      <c r="K84" s="246">
        <v>2</v>
      </c>
      <c r="L84" s="246">
        <v>0</v>
      </c>
      <c r="M84" s="246">
        <v>0</v>
      </c>
      <c r="N84" s="246">
        <v>0</v>
      </c>
      <c r="O84" s="248">
        <f t="shared" si="1"/>
        <v>4</v>
      </c>
      <c r="P84" s="387"/>
    </row>
    <row r="85" spans="2:16" ht="14.25">
      <c r="B85" s="193" t="s">
        <v>631</v>
      </c>
      <c r="C85" s="244">
        <v>0</v>
      </c>
      <c r="D85" s="245">
        <v>24</v>
      </c>
      <c r="E85" s="246">
        <v>6</v>
      </c>
      <c r="F85" s="246">
        <v>36</v>
      </c>
      <c r="G85" s="246">
        <v>26</v>
      </c>
      <c r="H85" s="246">
        <v>20</v>
      </c>
      <c r="I85" s="246">
        <v>26</v>
      </c>
      <c r="J85" s="246">
        <v>18</v>
      </c>
      <c r="K85" s="246">
        <v>21</v>
      </c>
      <c r="L85" s="246">
        <v>19</v>
      </c>
      <c r="M85" s="246">
        <f>2+3+4+7+1+3+1</f>
        <v>21</v>
      </c>
      <c r="N85" s="246">
        <v>17</v>
      </c>
      <c r="O85" s="248">
        <f t="shared" si="1"/>
        <v>234</v>
      </c>
      <c r="P85" s="387"/>
    </row>
    <row r="86" spans="2:16" ht="14.25">
      <c r="B86" s="193" t="s">
        <v>632</v>
      </c>
      <c r="C86" s="244">
        <v>0</v>
      </c>
      <c r="D86" s="245">
        <v>0</v>
      </c>
      <c r="E86" s="246">
        <v>37</v>
      </c>
      <c r="F86" s="246">
        <v>0</v>
      </c>
      <c r="G86" s="246">
        <v>18</v>
      </c>
      <c r="H86" s="246">
        <v>24</v>
      </c>
      <c r="I86" s="246">
        <v>10</v>
      </c>
      <c r="J86" s="246">
        <v>0</v>
      </c>
      <c r="K86" s="246">
        <v>22</v>
      </c>
      <c r="L86" s="246">
        <v>21</v>
      </c>
      <c r="M86" s="246">
        <f>1+2+4+6+4</f>
        <v>17</v>
      </c>
      <c r="N86" s="246">
        <v>18</v>
      </c>
      <c r="O86" s="248">
        <f t="shared" si="1"/>
        <v>167</v>
      </c>
      <c r="P86" s="387"/>
    </row>
    <row r="87" spans="2:16" ht="14.25">
      <c r="B87" s="193" t="s">
        <v>633</v>
      </c>
      <c r="C87" s="244">
        <v>0</v>
      </c>
      <c r="D87" s="245">
        <v>0</v>
      </c>
      <c r="E87" s="246">
        <v>0</v>
      </c>
      <c r="F87" s="246">
        <v>0</v>
      </c>
      <c r="G87" s="246">
        <v>0</v>
      </c>
      <c r="H87" s="246">
        <v>0</v>
      </c>
      <c r="I87" s="246">
        <v>0</v>
      </c>
      <c r="J87" s="246">
        <v>0</v>
      </c>
      <c r="K87" s="246">
        <v>0</v>
      </c>
      <c r="L87" s="246">
        <v>0</v>
      </c>
      <c r="M87" s="246">
        <v>2</v>
      </c>
      <c r="N87" s="246">
        <v>2</v>
      </c>
      <c r="O87" s="248">
        <f t="shared" si="1"/>
        <v>4</v>
      </c>
      <c r="P87" s="387"/>
    </row>
    <row r="88" spans="2:16" ht="15" thickBot="1">
      <c r="B88" s="194" t="s">
        <v>634</v>
      </c>
      <c r="C88" s="249">
        <v>0</v>
      </c>
      <c r="D88" s="250">
        <v>0</v>
      </c>
      <c r="E88" s="251">
        <v>0</v>
      </c>
      <c r="F88" s="251">
        <v>0</v>
      </c>
      <c r="G88" s="251">
        <v>4</v>
      </c>
      <c r="H88" s="251">
        <v>0</v>
      </c>
      <c r="I88" s="251">
        <v>0</v>
      </c>
      <c r="J88" s="251">
        <v>6</v>
      </c>
      <c r="K88" s="251">
        <v>2</v>
      </c>
      <c r="L88" s="251">
        <v>7</v>
      </c>
      <c r="M88" s="251">
        <v>2</v>
      </c>
      <c r="N88" s="251">
        <v>5</v>
      </c>
      <c r="O88" s="257">
        <f t="shared" si="1"/>
        <v>26</v>
      </c>
      <c r="P88" s="388"/>
    </row>
  </sheetData>
  <sheetProtection/>
  <mergeCells count="15">
    <mergeCell ref="C76:O76"/>
    <mergeCell ref="P76:P88"/>
    <mergeCell ref="C40:O40"/>
    <mergeCell ref="P40:P52"/>
    <mergeCell ref="C53:O53"/>
    <mergeCell ref="P53:P64"/>
    <mergeCell ref="C65:O65"/>
    <mergeCell ref="P65:P75"/>
    <mergeCell ref="C27:O27"/>
    <mergeCell ref="P27:P39"/>
    <mergeCell ref="C2:P2"/>
    <mergeCell ref="C4:O4"/>
    <mergeCell ref="P4:P13"/>
    <mergeCell ref="C14:O14"/>
    <mergeCell ref="P14:P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 Y CULTURA</dc:creator>
  <cp:keywords/>
  <dc:description/>
  <cp:lastModifiedBy>Web-fibog</cp:lastModifiedBy>
  <dcterms:created xsi:type="dcterms:W3CDTF">2013-10-28T15:38:32Z</dcterms:created>
  <dcterms:modified xsi:type="dcterms:W3CDTF">2014-04-08T17:27:01Z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