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nry_Castillo\Desktop\"/>
    </mc:Choice>
  </mc:AlternateContent>
  <bookViews>
    <workbookView xWindow="0" yWindow="0" windowWidth="20490" windowHeight="7455"/>
  </bookViews>
  <sheets>
    <sheet name="Hoja1" sheetId="1" r:id="rId1"/>
  </sheets>
  <externalReferences>
    <externalReference r:id="rId2"/>
  </externalReferences>
  <definedNames>
    <definedName name="_xlnm.Print_Area" localSheetId="0">Hoja1!$A$1:$P$132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1" i="1" l="1"/>
  <c r="L132" i="1"/>
  <c r="L131" i="1"/>
  <c r="O19" i="1" l="1"/>
  <c r="O11" i="1"/>
  <c r="O10" i="1"/>
  <c r="L11" i="1"/>
  <c r="L19" i="1"/>
  <c r="L10" i="1"/>
</calcChain>
</file>

<file path=xl/sharedStrings.xml><?xml version="1.0" encoding="utf-8"?>
<sst xmlns="http://schemas.openxmlformats.org/spreadsheetml/2006/main" count="507" uniqueCount="213">
  <si>
    <t>Plan de Acción 2013-2015</t>
  </si>
  <si>
    <r>
      <rPr>
        <b/>
        <i/>
        <sz val="16"/>
        <color theme="1"/>
        <rFont val="Times New Roman"/>
        <family val="1"/>
      </rPr>
      <t>Informe de Rendición de la Cuenta anual consolidado Contraloría General de la República, vigencia 2015.</t>
    </r>
    <r>
      <rPr>
        <b/>
        <i/>
        <sz val="20"/>
        <color theme="1"/>
        <rFont val="Times New Roman"/>
        <family val="1"/>
      </rPr>
      <t xml:space="preserve"> </t>
    </r>
    <r>
      <rPr>
        <b/>
        <i/>
        <sz val="10"/>
        <color theme="1"/>
        <rFont val="Times New Roman"/>
        <family val="1"/>
      </rPr>
      <t>(Planes de Acción y Ejecución del Plan estratégico)</t>
    </r>
  </si>
  <si>
    <t>Facultad de Ingeniería - Sede</t>
  </si>
  <si>
    <t>Informe  Año 2015</t>
  </si>
  <si>
    <r>
      <t xml:space="preserve">Objetivo Estratégico : </t>
    </r>
    <r>
      <rPr>
        <b/>
        <i/>
        <sz val="10"/>
        <color theme="1"/>
        <rFont val="Times New Roman"/>
        <family val="1"/>
      </rPr>
      <t>Proyectar la Universidad Nacional de Colombia para convertirla en la primera universidad colombiana de clase mundial</t>
    </r>
  </si>
  <si>
    <t>Programa: Proyección nacional e internacional de la Universidad</t>
  </si>
  <si>
    <t xml:space="preserve">Proyecto: Inserción en el contexto académico internacional. Este proyecto será liderado por la Coordinación de relaciones Interinstitucionales (anterior ORI). El proyecto de
internacionalización del plan de acción 2010-2012 evidenció la importancia de mirar la Facultad en el contexto internacional; es importante complementar los esfuerzos ya realizados con un enfoque que: a) impacte a más estudiantes b) resignifique las relaciones con los países de la región latinoamericana c) propenda por una inserción real en la comunidad académica internacional.
Recomendaciones: La organización de la Cátedra Internacional se vio afectada por el paro de trabajadores del primer semestre del año. La incertidumbre no permitió organizar
5 de los 10 cursos previstos. Por otra parte, existen dificultades para la aceptación de estudiantes de pregrado en grupos de investigación cuando se realizan intercambios internacionales (en ambas vías).
Acciones correctivas: Buscar espacios físicos fuera del campus como alternativas para el desarrollo de la Cátedra Internacional.
</t>
  </si>
  <si>
    <t>Objetivo</t>
  </si>
  <si>
    <t>Indicador</t>
  </si>
  <si>
    <t>Metas</t>
  </si>
  <si>
    <t>Logros</t>
  </si>
  <si>
    <t>Código rubro presupuestal</t>
  </si>
  <si>
    <t>Recursos a invertir por proyecto ($)</t>
  </si>
  <si>
    <t>Responsable</t>
  </si>
  <si>
    <t>Tiempo programado (días)</t>
  </si>
  <si>
    <t>Valor ejecutado por proyecto ($). 31 dic 2015</t>
  </si>
  <si>
    <t>Número de cursos de idiomas a estudiantes</t>
  </si>
  <si>
    <t>24411705010100103 /  24411705020100211</t>
  </si>
  <si>
    <t>ORI</t>
  </si>
  <si>
    <t>Número de prácticas o intercambios internacionales</t>
  </si>
  <si>
    <t>24411705020100204 / 24411705020100207 / 24411705020100209</t>
  </si>
  <si>
    <t>Identificar las redes académicas internacionales en las que sea estratégica la participación de Grupos de Investigación de la Facultad y elaborar un plan de inserción de los grupos en la red.</t>
  </si>
  <si>
    <t>a.    Existencia de un Plan de Identificación de Redes Nacionales e Internacionales</t>
  </si>
  <si>
    <t>a.     NA</t>
  </si>
  <si>
    <t>a.1 Plan de identif</t>
  </si>
  <si>
    <t>a.1 Doc Borrador</t>
  </si>
  <si>
    <t>1 Documento Borrador Plan de identif</t>
  </si>
  <si>
    <t>VICEDECANATURA DE INVESTIGACIÓN</t>
  </si>
  <si>
    <t>a.    Existencia de Plan de Apoyo a Inserción de Grupos en Redes</t>
  </si>
  <si>
    <t>b.     NA</t>
  </si>
  <si>
    <t>b.  1 Plan de Apoyo</t>
  </si>
  <si>
    <t>b.1 Doc Borrador</t>
  </si>
  <si>
    <t>1 Documento Borrador Plan de Apoyo</t>
  </si>
  <si>
    <t>Número de pasantías de Investigación</t>
  </si>
  <si>
    <t>c.     NA</t>
  </si>
  <si>
    <t xml:space="preserve">c.  21 </t>
  </si>
  <si>
    <t>c.  10</t>
  </si>
  <si>
    <t>c.8</t>
  </si>
  <si>
    <t>17 (Incluye 8 estudiantes en Purdue)</t>
  </si>
  <si>
    <t>Apoyar a Estudiantes y Docentes de la Facultad para presentar Resultados de Investigación en Eventos Internacionales</t>
  </si>
  <si>
    <t>a. Número de Docentes Extranjeros en actividades de Investigación</t>
  </si>
  <si>
    <t>a. 4</t>
  </si>
  <si>
    <t>a.    Número de Ponencias de Docentes apoyadas</t>
  </si>
  <si>
    <t>b. 17</t>
  </si>
  <si>
    <t>Número de Ponencias de Estudiantes Apoyadas</t>
  </si>
  <si>
    <t>c. 65</t>
  </si>
  <si>
    <t>c. 75</t>
  </si>
  <si>
    <t>Dar continuidad a la Cátedra internacional de Ingeniería</t>
  </si>
  <si>
    <t>Número de cursos en la cátedra internacional</t>
  </si>
  <si>
    <t>Apoyar la formación en lenguas extranjeras para docentes</t>
  </si>
  <si>
    <t>Número de docentes apoyados</t>
  </si>
  <si>
    <t>24411705020100204 / 24411705020100209</t>
  </si>
  <si>
    <t xml:space="preserve">Proyecto: Articulación con el entorno nacional. El proyecto aborda aspectos que van desde el nivel estratégico hasta el nivel operativo. Para liderarlo se creará una dependencia
denominada Çoordinación de Articulación con el Entorno Nacional", que reporta directamente a la Decanatura. Su propósito fundamental es servir de enlace entre la Facultad y el sector externo. Las actividades de esta coordinación estarán relacionadas con las de la decanatuera, las Vicedecanaturas, el IEI y la Dirección de Bienestar. Recomendaciones: Las instrucciones emanadas de nivel central a comienzos de año respecto a contratación impidieron crear la dependencia propuesta en este proyecto. Acciones correctivas: Evaluar si con las actuales condiciones de contratación se puede o no reformular el proyecto. En caso de no poder hacerse, debe retirarse del plan de acción.
</t>
  </si>
  <si>
    <t>Informe de Rendición de la Cuenta anual consolidado Contraloría General de la República, vigencia 2015. (Planes de Acción y Ejecución del Plan estratégico)Informe de Rendición de la Cuenta anual consolidado Contraloría General de la República, vigencia 2015. (Planes de Acción y Ejecución del Plan estratégico)</t>
  </si>
  <si>
    <t>Establecer alianzas estratégicas a nivel regional y nacional (con otras universidades, empresas y entes gubernamentales) y liderar iniciativas para acceder a los recursos provenientes de regalías. Caracterizar los Grupos de Investigación por temática, sector y experiencia</t>
  </si>
  <si>
    <t>Existencia de un plan de alianzas estratégicas</t>
  </si>
  <si>
    <t>SI</t>
  </si>
  <si>
    <t>NO</t>
  </si>
  <si>
    <t>Número de alianzas.                                        Base de datos publicada en web (grupos)</t>
  </si>
  <si>
    <t>4                       1 base de datos</t>
  </si>
  <si>
    <t>6                     1 base de datos</t>
  </si>
  <si>
    <t>0                        Se recopiló la información</t>
  </si>
  <si>
    <t>5 alianzas, 2 para regalías y 3 para Corredor tecnológico Agroindustrial.        50% (se construyó la base de datos, pero falta por publicar)</t>
  </si>
  <si>
    <t>Existencia de un plan de participación</t>
  </si>
  <si>
    <t>VICEDECANATURA ACADÉMICA</t>
  </si>
  <si>
    <t>Número de espacios formalizados</t>
  </si>
  <si>
    <t>Definir un esquema de visitas técnicas y charlas externas para cada programa curricular en el que se establezca la pertinencia, cantidad y características de éstas</t>
  </si>
  <si>
    <t>Número de programas de visitas técnicas por carrera</t>
  </si>
  <si>
    <t>Número de visitas técnicas semestrales</t>
  </si>
  <si>
    <t>Actividades realizadas en coordinación con las asociaciones</t>
  </si>
  <si>
    <t>Identificar oportunidades de trabajos investigación y extensión con el entorno nacional</t>
  </si>
  <si>
    <t>Existencia de un plan de identificación de oportunidades</t>
  </si>
  <si>
    <t>a. 1 Plan de identificación</t>
  </si>
  <si>
    <t>a. No aplica</t>
  </si>
  <si>
    <t>a. Documento borrador</t>
  </si>
  <si>
    <t>50% se realizó borrador, falta consolidar y publicar</t>
  </si>
  <si>
    <t>a.    Existencia de un plan de seguimiento a los proyectos de Investigación</t>
  </si>
  <si>
    <t>b. 1 Plan de seguimiento</t>
  </si>
  <si>
    <t>b. No aplica</t>
  </si>
  <si>
    <t>b.Documento borrador</t>
  </si>
  <si>
    <t>50% Está en construcción el módulo en Hermes</t>
  </si>
  <si>
    <t>Realización de Eventos en temas prioritarios como Energía, Agua y Seguridad Alimentaria. En los cuales se puedan trabajar de manera articulada tomando como insumo las Agendas del Conocimiento</t>
  </si>
  <si>
    <t>c. Un evento de cada temática</t>
  </si>
  <si>
    <t>c. No aplica</t>
  </si>
  <si>
    <t>c. Documento borrador</t>
  </si>
  <si>
    <t xml:space="preserve"> Por razones presupuestales no se logró hacer</t>
  </si>
  <si>
    <t>Número de proyectos adelantados</t>
  </si>
  <si>
    <t>Identificar oportunidades estratégicas de servicio a la comunidad con dos perspectivas diferentes y complementarias: La extensión solidaria y la innovación social.</t>
  </si>
  <si>
    <t>Identificar los escenarios en los que se pueda gestionar la consecución de recursos para mejorar la infraestructura de la Facultad en aquellos escenarios externos a ella. Se incluyen tanto recursos de Sede y de nivel Nacional, como recursos externos a la Universidad.</t>
  </si>
  <si>
    <t>Objetivo Estratégico : Consolidar el liderazgo de la Universidad en el Sistema de Educación Superior Colombiano</t>
  </si>
  <si>
    <t>Programa: Liderazgo y calidad académica</t>
  </si>
  <si>
    <t xml:space="preserve">Proyecto: Gestión de programas curriculares. El proyecto busca la reflexión continua sobre los aspectos fundamentales de los programas curriculares permite mantener una
constante discusión sobre la pertinencia de éstos, su misión, objetivos de formación, perfiles de ingreso y egreso, pertinencia social, etc. Esto se debe reflejar programas curriculares actualizados, pertinentes con procesos de autoevaluación y acreditación que estimulen el mejoramiento continuo y permanente
Recomendaciones: El avance en la autoevaluación de posgrados no ha sido el esperado. La principal causa es que el número de docentes asociados a cada programa de posgrado es mucho menor que los asociados a los programas de pregrado. Esto implica una carga de trabajo per cápita mucho mayor para avanzar en el proceso.
Acciones correctivas: Se está formulando una estrategia que facilite el avance en los procesos de autoevaluación. Se busca dar apoyo efectivo en la obtención de indicadores y en la redacción de documentos. Esta estrategia, no obstante, está limitada por las condiciones actuales de contratación, por lo que aún no es clara su viabilidad.
</t>
  </si>
  <si>
    <t>Porcentaje de PEPs de pregrado actualizados</t>
  </si>
  <si>
    <t>Porcentaje de PEPs de posgrado actualizados</t>
  </si>
  <si>
    <t>Desarrollar un marco unificado para todos los procesos de acreditación en la Facultad que facilite los procesos de renovación de acreditación, acreditación de programas y acreditación internacional</t>
  </si>
  <si>
    <t>Porcentaje de programas de pregrado con acreditación vigente</t>
  </si>
  <si>
    <t>Porcentaje de programas de posgrado con acreditación vigente en relación a los programas acreditables</t>
  </si>
  <si>
    <t>Número de programas de pregrado con certificación internacional vigente</t>
  </si>
  <si>
    <t>Porcentaje de representantes estudiantiles en cuerpos colegiados nombrados</t>
  </si>
  <si>
    <t>Producir material de soporte a la docencia, tales como notas de clase, simuladores, blogs, etc. para asignaturas estratégicas</t>
  </si>
  <si>
    <t>Número acumulado de asignaturas atendidas</t>
  </si>
  <si>
    <t>Estimular a estudiantes de pregrado como monitores de docencia</t>
  </si>
  <si>
    <t>Número de monitores por semestre</t>
  </si>
  <si>
    <t>Estimular a los mejores estudiantes de posgrado</t>
  </si>
  <si>
    <t>Número de estudiantes apoyados</t>
  </si>
  <si>
    <t>Programa: Deserción, permanencia y graduación</t>
  </si>
  <si>
    <t xml:space="preserve">Proyecto: Acompañamiento e innovación pedagógica. Este es un proyecto de iniciativa liderado por la vicedecanatura académica y orientado por el Comité de Directores
de Áreas Currilculares. Su propósito fundamental es el de adelantar actividades que incidan directamente en el mejoramiento de los procesos académicos, con énfasis en los programas de pregrado
Recomendaciones: La participación de la Facultad en el evento Proyéctate fue inferior a la esperada. La principal causa de este fenómeno está en que las fechas del evento coincidieron con un pico de trabajo académico. Esta coincidencia, a su vez, fue causada por el desajuste del calendario académico, ocasionado por el paro de trabajadores. Acciones correctivas: Incrementar la publicidad del evento al interior de la Facultad.
</t>
  </si>
  <si>
    <t>Formalizar Comunidades de Aprendizaje Profesional (PLC) como una estrategia de mejoramiento continuo de la calidad de la educación, mediante el perfeccionamiento también continuo y permanente del ejercicio docente</t>
  </si>
  <si>
    <t>Número de comunidades de aprendizaje formalizadas</t>
  </si>
  <si>
    <t>Consolidar un espacio de asesoría a los estudiantes, brindado por sus pares de semestres más avanzados. Establecer mecanismos de seguimiento mediante indicadores, y asegurar espacios físicos para desarrollo</t>
  </si>
  <si>
    <t>Número de asignaturas atendidas</t>
  </si>
  <si>
    <t>Número de talleres</t>
  </si>
  <si>
    <t>Definir de manera precisa las funciones de acompañamiento académico del consejero, y brindarle las herramientas logísticas y conceptuales para ejecutarlas</t>
  </si>
  <si>
    <t>Existencia del manual de funciones del consejero</t>
  </si>
  <si>
    <t>Talleres a consejeros</t>
  </si>
  <si>
    <t>Construir un espacio semestral dedicado a exhibir la producción de la Facultad generada en los espacios de docencia, investigación y extensión</t>
  </si>
  <si>
    <t>Trabajos presentados en el evento</t>
  </si>
  <si>
    <t>Dar continuidad al proyecto COMFIE. Está dirigido a los estudiantes de pri- mer semestre, y ayuda a identificar y solucionar las principales dificultades de adaptación a la vida universitaria</t>
  </si>
  <si>
    <t>Número de asignaturas de primer semestre impactadas</t>
  </si>
  <si>
    <t>Número de actividades realizadas</t>
  </si>
  <si>
    <t>Programa: Mejoramiento de la calidad de la educación básica y media</t>
  </si>
  <si>
    <t xml:space="preserve">Proyecto: Participación en iniciativas institucionales de mejoramiento de la calidad de la educación básica y media. El proyecto se refiere a la participación de la facultad en
proyectos como los Centros de Innovación Educativa Regional – CIER, Vivelabs, la maestría en enseñanza de las ciencias, etc.
Recomendaciones: Los proyectos han tenido dificultades de avance por causas atribuibles a las entidades contratantes, tales como los Ministerios de Educación y de las TICs
Acciones correctivas: Es necesario ajustar los cronogramas de cada proyecto a los nuevos plazos.
</t>
  </si>
  <si>
    <t>Apoyar iniciativas tanto de la UN como externas a ella que propendan por el mejoramiento de la calidad de la educación básica y media, con énfasis en la formación asociada a ciencia y tecnología.</t>
  </si>
  <si>
    <t>Número de iniciativas con participación de la Facultad</t>
  </si>
  <si>
    <t>Programa: Consolidación de capacidades y visibilización del capital humano, intelectual, relacional y estructural de la investigación</t>
  </si>
  <si>
    <t xml:space="preserve">Proyecto: Generación, adaptación y transferencia de conocimiento. Con el propósito de mejorar continuamente los procesos y factores asociados al conocimiento que es
generado, adaptado, transformado de diferentes formas desde la Universidad hacia la comunidad académica y la sociedad, se plantean proyectos encaminados a incrementar la producción bibliográfica docente y hacerla más visible; así mismo se fomenta la investigación desde la Facultad, promoviendo semilleros y apoyando la gestión estratégica de los grupos de investigación
Recomendaciones: Los cronogramas de las convocatorias internas y los de disponibilidad presupuestal no están sincronizados, lo que dificultó la participación de algunos grupos en ciertas convocatorias.&lt;–BR–&gt;Por otra parte, los cambios realizados por Colciencias en su programa y calendario de convocatorias afectaron directamente la ejecución de los planes tanto de la Vicedecanatura de Investigación y Extensión, como los de algunos grupos de investigación.
Acciones correctivas: Deben revisarse las políticas y estrategias de determinación de cierres de convocatorias internas para lograr un ajuste dinámico a las condiciones de participación de los grupos.
</t>
  </si>
  <si>
    <t>Apoyar a estudiantes de maestría y doctorado y a miembros de Grupos de Investigación en la elaboración de artículos, ponencias y libros. El apoyo en la elaboración se realizará a través de profesionales de filología en inglés. Se destinará un rubro para cubrir costos de evaluación e impresión de libros de investigación</t>
  </si>
  <si>
    <t>Número de publicaciones apoyadas en el año</t>
  </si>
  <si>
    <t>Aumentar la visibilización del los resultados obtenidos en proyectos de investigación</t>
  </si>
  <si>
    <t>Divulgación y visibilización Publicaciones en la página web.          Diseño y Mantenimiento de bases de datos de proyectos  y de Participación en eventos científicos</t>
  </si>
  <si>
    <t>SI Documento Borrador</t>
  </si>
  <si>
    <r>
      <t>80% Se cuenta con la</t>
    </r>
    <r>
      <rPr>
        <u/>
        <sz val="10"/>
        <rFont val="Times New Roman"/>
        <family val="1"/>
      </rPr>
      <t xml:space="preserve"> </t>
    </r>
    <r>
      <rPr>
        <sz val="10"/>
        <rFont val="Times New Roman"/>
        <family val="1"/>
      </rPr>
      <t>Base de</t>
    </r>
    <r>
      <rPr>
        <u/>
        <sz val="10"/>
        <rFont val="Times New Roman"/>
        <family val="1"/>
      </rPr>
      <t xml:space="preserve"> </t>
    </r>
    <r>
      <rPr>
        <sz val="10"/>
        <rFont val="Times New Roman"/>
        <family val="1"/>
      </rPr>
      <t>datos, falta publicarla.                    Se divulgaron resultados en el Encuentro de Investigadores de Noviembre 2015</t>
    </r>
  </si>
  <si>
    <t>Número de ejemplares Revista Ingeniería e Investigación</t>
  </si>
  <si>
    <t>Brindar herramientas de Gestión estratégica para Grupos de Investigación</t>
  </si>
  <si>
    <t>Número de encuentros de investigadores</t>
  </si>
  <si>
    <t>Número de grupos que incorporan herramientas de gestión</t>
  </si>
  <si>
    <t>Se contrató una profesional para ofrecer apoyo administrativo</t>
  </si>
  <si>
    <t>Seguimiento y dinámica de los semilleros de Investigación y del Programa de iniciación en la Investigación</t>
  </si>
  <si>
    <t>Número de estudiantes vinculados a grupos de investigación</t>
  </si>
  <si>
    <t>1263 (esta cifra está en revisión, pues hay estudiantes ya graduados que no actualizaron su estado en la plataforma Scienti</t>
  </si>
  <si>
    <t xml:space="preserve">Proyecto: Emprendimiento de Base Tecnológica. Estructurar y dar inicio a un programa de mediano plazo para la Creación, Desarrollo, Promoción y Difusión de empresas
de base tecnológica que surjan como resultado del ejercicio académico de la Facultad e identificar las estrategias necesarias para el fomento del emprendimiento de base tecnológica en los diferentes escenarios: pregrado, posgrado, investigación, extensión
Recomendaciones: El plan de creación de EBT estaba directamente asociado a la participación en la convocatoria de Colciencias para creación de Oficinas de Transferencia de Resultados de Investigación (OTRI). Sin embargo, esta convocatoria se direccionó hacia la creación de tales oficinas a nivel de universidades y no de facultades. Por esta razón, la participación en la convocatoria no pudo ser liderada desde la Facultad.
Acciones correctivas: Es necesario hacer seguimiento a los resultados de la convocatoria de Colciencias para reformluar la estrategia de la Facultad.
</t>
  </si>
  <si>
    <t>Estructurar el plan de Emprendimiento de Base Tecnológica</t>
  </si>
  <si>
    <t>Existencia del plan</t>
  </si>
  <si>
    <t xml:space="preserve">Proyecto: Promoción de la investigación a través de los programas de posgrado. Mediante la creación de la Escuela Doctoral se busca facilitar la sinergia, la administración,
el trabajo en equipo, la promoción de la investigación y el aumento de la producción académica en posgrados.
Recomendaciones: El nivel de inglés de algunos estudiantes de maestría no es suficiente para presentar exitosamente sus contribuciones en congresos internacionales.
Acciones correctivas: Difusión del programa de inglés avanzado promovido por la Dirección Académica de Sede.
</t>
  </si>
  <si>
    <t>Realizar Coloquios Doctorales en Ingeniería, para atraer estudiantes nacionales, latinoamericanos y de otras regiones, no sólo de ingeniería sino de disciplinas complementarias</t>
  </si>
  <si>
    <t>Número de coloquios realizados</t>
  </si>
  <si>
    <t>Vincular estudiantes y pasantes de doctorado y postdoctorado internacionales</t>
  </si>
  <si>
    <t>Número de estudiantes y pasantes internacionales en programas de doctorado o postdoctorado</t>
  </si>
  <si>
    <t>Vincular a los mejores estudiantes de pregrado en maestrías de investigación</t>
  </si>
  <si>
    <t>Número de admitidos a maestrías de investigación por programas de reconocimiento al mérito académico</t>
  </si>
  <si>
    <t>Apoyar a estudiantes de maestría en su tránsito a doctorado</t>
  </si>
  <si>
    <t>Número de estudiantes de doctorado admitidos por tránsito directo de maestrías</t>
  </si>
  <si>
    <t>Formular planes estratégicos de formación doctoral de los docentes a mediano plazo (10 años) y dar apoyo a esa formación.</t>
  </si>
  <si>
    <t>Número de departamentos con plan estratégico de formación de docentes</t>
  </si>
  <si>
    <t>Número de tesis de posgrado realizadas en colaboración internacional</t>
  </si>
  <si>
    <t>Objetivo Estratégico : Dotar a la Universidad de una infraestructura física, tecnológica y de soporte para el cumplimiento de la misión institucional</t>
  </si>
  <si>
    <t>Programa: Fortalecimiento de la infraestructura física de los campus</t>
  </si>
  <si>
    <t xml:space="preserve">Proyecto: Recursos e infraestructura. Pese a los avances recientes (Edificio de Ciencia y Tecnología, remodelación del Edificio de Ingeniería, Cade), la Facultad aún tiene
serias dificultades en Infraestructura. El presupuesto del Plan de Desarrollo de la Facultad no alcanzará a cubrir estas necesidades. El programa propuesto reconoce estas dificultades, y busca la utilización óptima de los limitadísimos recursos
Recomendaciones: Los recursos disponibles para el mejoramiento de la infraestructura son insuficientes.
Acciones correctivas: Redefinir la proyección de inversión en infraestructura teniendo en cuenta las estrategias que la Vicerrectoría de Sede desarrolle para la utilización de los recursos por concepto de estampilla.
</t>
  </si>
  <si>
    <t>Elaborar un plan de gestión de espacios e inmuebles que inicie por un inventario de los espacios actuales y contemple las necesidades futuras. El plan debe incluir mantenimiento, adecuación y construcción a mediano plazo (10 años) e iniciar su ejecución con los recursos disponibles en el periodo que cubre el Plan de Desarrollo.</t>
  </si>
  <si>
    <t>Cumplimiento porcentual de metas del plan</t>
  </si>
  <si>
    <t>Acorde al plan</t>
  </si>
  <si>
    <t>Elaborar un plan priorizado de inversiones en infraestructura de laboratorios a mediano plazo (10 años) que abarque mantenimiento, adecuación, construcción de laboratorios e iniciar su ejecución con los recursos disponibles en el periodo que cubre el Plan de Desarrollo</t>
  </si>
  <si>
    <t>Programa: Gestión ambiental de los campus</t>
  </si>
  <si>
    <t xml:space="preserve">Proyecto: Sistema de gestión ambiental de la facultad. El sistema de gestión ambiental de la facultad debe incluir la operación de los laboratorios, el manejo de residuos, el
uso de recursos de agua y energía. Deben también abordarse tareas de promoción ambiental y diseñarse actividades que tengan como eje central la educación y conciencia ambiental
Recomendaciones: En el Plan de Acción está previsto iniciar este proyecto en el 2014
Acciones correctivas: Iniciar el proyecto
</t>
  </si>
  <si>
    <t>Generar un sistema de gestión ambiental a nivel de facultad, que se articule con el Sistema de la Sede y de la Universidad</t>
  </si>
  <si>
    <t>Existencia del Plan</t>
  </si>
  <si>
    <t>DIRECCIÓN DE BIENESTAR</t>
  </si>
  <si>
    <t>Programa: Fortalecimiento de los laboratorios de la Universidad</t>
  </si>
  <si>
    <t xml:space="preserve">Proyecto: Plan de inversiones en equipos de laboratorio. La facultad necesita un plan priorizado de inversiones en equipos de laboratorios a mediano plazo (10 años) que
considere dotación, mantenimiento y remplazo e iniciar su ejecución con los recursos disponibles en el periodo que cubre el Plan de Desarrollo. El plan debe contemplar las necesidades de laboratorios enfocados a la docencia, la extensión y a los servicios a la industria
Recomendaciones: Los tiempos de respuesta de los docentes responsables de laboratorios, para suministrar información que permita construir el plan han sido más largos de lo esperado.
Acciones correctivas: Completar la elaboración de plan de inversiones en equipos de laboratorio.
</t>
  </si>
  <si>
    <t>Elaborar un plan priorizado de inversiones en equipos de laboratorios a mediano plazo (10 años)</t>
  </si>
  <si>
    <t>SI (El Plan Maestro arrojó un plan de prioridades (Falta la asignación del presupuesto)</t>
  </si>
  <si>
    <t xml:space="preserve">Objetivo Estratégico : Consolidar el Sistema de Bienestar Universitario, que facilite el desarrollo de actividades académicas en ambientes adecuados, la sana
convivencia, la inclusión social, el auto cuidado y la promoción de hábitos de vida saludable, para los integrantes de la comunidad universitaria
</t>
  </si>
  <si>
    <t>Programa: Consolidación del Sistema de Bienestar Universitario</t>
  </si>
  <si>
    <t xml:space="preserve">Proyecto: Construcción de tejido social. Se incluyen aquí el conjunto de actividades desarrolladas como estrategia de bienestar de la comunidad
Recomendaciones: Los trámites administrativos involucrados no permiten dar una respuesta ágil a algunas de las necesidades de los estudiantes que no dan espera.
Acciones correctivas: Se espera ampliar la cobertura de los servicios ofrecidos por Bienestar, mediante el desarrollo de nuevas estrategias
</t>
  </si>
  <si>
    <t>Desarrollar actividades que fomenten la integración, convivencia y pertenencia</t>
  </si>
  <si>
    <t>Disminuir la vulnerabilidad de la población estudiantil en alto riesgo académico</t>
  </si>
  <si>
    <t>Número de estudiantes atendidos</t>
  </si>
  <si>
    <t xml:space="preserve">Proyecto: Movilidad académica. Se propone centralizar la gestión del apoyo de la facultades a estudiantes y docentes para su participación en eventos académicos nacionales e internacionales en la Dirección de Bienestar.
Recomendaciones: Los recursos disponibles para financiar las movilidades están dispersos. Se acordó un procedimiento para canalizar la obtención de estos recursos en cabeza de la Vicedecanatura de Investigación y Extensión.
Acciones correctivas: Es conveniente realizar una evaluación a la eficacia del procedimiento implementado.
</t>
  </si>
  <si>
    <t>Centralizar la gestión y asignación de los apoyos a la participación en eventos académicos nacionales e internacionales para estudiantes y docentes.</t>
  </si>
  <si>
    <t>Número de movilidades académicas nacionales de estudiantes gestionadas</t>
  </si>
  <si>
    <t>23                   ponencias con recursos UGI</t>
  </si>
  <si>
    <t>Número de movilidades académicas internacionales de estudiantes gestionadas</t>
  </si>
  <si>
    <t>121                   ponencias con recursos UGI</t>
  </si>
  <si>
    <t>Número de movilidades académicas nacionales de docentes gestionadas</t>
  </si>
  <si>
    <t>5                   ponencias con recursos UGI</t>
  </si>
  <si>
    <t>Número de movilidades académicas internacionales de docentes gestionadas</t>
  </si>
  <si>
    <t>28                   ponencias con recursos UGI</t>
  </si>
  <si>
    <t xml:space="preserve">Objetivo Estratégico : Mejorar la gestión administrativa y la cultura organizacional de la Universidad y establecer mecanismos de sostenibilidad financiera para lograr
una mayor efectividad en el cumplimiento de la misión institucional
</t>
  </si>
  <si>
    <t>Programa: Gestión de calidad y desarrollo organizacional</t>
  </si>
  <si>
    <t xml:space="preserve">Proyecto: Gestión administrativa y cultura organizacional. Este programa se orientará a garantizar el mejoramiento continuo de la gestión administrativa de la Facultad
Recomendaciones: El marco jurídico y los procedimientos hacen lenta la gestión. Se ofrecieron dos cursos de gestión de proyectos dirigidos a los docentes que son o pueden ser directores e interventores de proyectos. El curso se ofreció de forma virtual.&lt;–BR–&gt;Por otra parte, el desarrollo de nuevas aplicaciones informáticas ha sido suspendido, en virtud de las directrices emanadas por la Dirección Nacional de Informática y Comunicaciones.&lt;–BR–&gt;Se acordó suspender el avance del SOLESTAC debido a que la Sede de Medellín va a aportar algunos estudios de requerimientos, y estos no han sido entregados.
Acciones correctivas: Debe reforzarse el programa de capacitación en el marco del Acuerdo 036, e l Manual de Convenios y Contratos. La aprobación de este curso deberá ser requisito para que un docente pueda ser nombrado como coordinador de proyecto.
</t>
  </si>
  <si>
    <t>Implementar de herramientas virtuales de solicitud y seguimiento de trámites administrativos SOLESTAC</t>
  </si>
  <si>
    <t>Porcentaje de avance de la implementación</t>
  </si>
  <si>
    <t>UNIDAD AMINISTRATIVA</t>
  </si>
  <si>
    <t>Especificar e implementar la estrategia de consulta a indicadores de la Universidad</t>
  </si>
  <si>
    <t>Porcentaje de avance en la especificación</t>
  </si>
  <si>
    <t>Porcentaje de avance en la implementación</t>
  </si>
  <si>
    <t>Continuar la implementación del SIEI</t>
  </si>
  <si>
    <t>DECANATURA</t>
  </si>
  <si>
    <t>Dirección de 
Bienestar</t>
  </si>
  <si>
    <t>24411705010100103</t>
  </si>
  <si>
    <t>24411705010100104</t>
  </si>
  <si>
    <t>24411705020100204</t>
  </si>
  <si>
    <t>24411705010100104
24411705020100210
244117050201002</t>
  </si>
  <si>
    <t>18.725.000
3.720.000
2.272.000</t>
  </si>
  <si>
    <t>720
3
8</t>
  </si>
  <si>
    <t>Fortalecer la relación con las asociaciones de egresados, mediante el desarrollo de actividades de interés mutuo que favorezcan el empoderamiento de las asociaciones y promocionar los servicios de bienestar que la Universi- dad tiene disponibles para sus egresados en coordinación con el Programa de Egresados</t>
  </si>
  <si>
    <t>Incentivar el desarrollo de proyectos de investigación con laboratorios o grupos de investigación internacionales</t>
  </si>
  <si>
    <t>Formalizar la participación institucional en aquellos escenarios externos a la Universidad en donde se discuten aspectos sensibles para la sociedad relacionados con el ejercicio de la profesión (ACOFI, CINTEL, etc.)</t>
  </si>
  <si>
    <t>Elaborar el Proyecto Educativo de Programas (PEP) para cada uno de los programas de pregrado y posgrado de la Facultad de Ingeniería. Estos documentos deberán contener aspectos fundamentales de los programas curri- culares, tales como: misión, objetivos de formación, perfiles de ingreso y egreso, pertinencia social, etc</t>
  </si>
  <si>
    <t>Promover la participación de estudiantes y docentes en los cuerpos colegiados de la Universidad e implementar estrategias de visibilización para acercar la comunicación entre los representantes y el conjunto de la comunidad</t>
  </si>
  <si>
    <t>Ofrecer talleres extracurriculares sobre aspectos como manejo de tiempo, búsqueda de información, manejo de herramientas de software, etc. que complementen la formación del estudiante</t>
  </si>
  <si>
    <t>Facilitar la transición de los estudiantes graduados a la vida profesional. A través de talleres, conferencias y otros eventos, facilitar la adaptación de los nuevos profesionales al mundo del emprendimiento, la consultoría, la formación posgraduada y el desempeño laboral</t>
  </si>
  <si>
    <t>Apoyar estudiantes de pregrado para la realización de Prácticas e intercam bios estudiantiles internacionales, mediante la realización de cursos de idiomas y la gestión de contactos con universidades extanjeras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</si>
</sst>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00_-;\-&quot;$&quot;* #,##0.00_-;_-&quot;$&quot;* &quot;-&quot;??_-;_-@_-"/>
    <numFmt numFmtId="165" formatCode="_-* #,##0.00_-;\-* #,##0.00_-;_-* &quot;-&quot;??_-;_-@_-"/>
    <numFmt numFmtId="166" formatCode="&quot;$&quot;\ #,##0"/>
    <numFmt numFmtId="167" formatCode="_-* #,##0_-;\-* #,##0_-;_-* &quot;-&quot;??_-;_-@_-"/>
    <numFmt numFmtId="168" formatCode="_-&quot;$&quot;* #,##0_-;\-&quot;$&quot;* #,##0_-;_-&quot;$&quot;* &quot;-&quot;??_-;_-@_-"/>
  </numFmts>
  <fonts count="15" x14ac:knownFonts="1">
    <font>
      <sz val="11"/>
      <color theme="1"/>
      <name val="Calibri"/>
      <family val="2"/>
      <scheme val="minor"/>
    </font>
    <font>
      <sz val="10"/>
      <color theme="1"/>
      <name val="Times New Roman"/>
      <family val="1"/>
    </font>
    <font>
      <sz val="10"/>
      <color theme="1"/>
      <name val="Calibri"/>
      <family val="2"/>
      <scheme val="minor"/>
    </font>
    <font>
      <b/>
      <sz val="10"/>
      <color theme="1"/>
      <name val="Times New Roman"/>
      <family val="1"/>
    </font>
    <font>
      <b/>
      <i/>
      <sz val="10"/>
      <color theme="1"/>
      <name val="Times New Roman"/>
      <family val="1"/>
    </font>
    <font>
      <sz val="20.5"/>
      <color theme="1"/>
      <name val="Times New Roman"/>
      <family val="1"/>
    </font>
    <font>
      <sz val="14"/>
      <color theme="1"/>
      <name val="Times New Roman"/>
      <family val="1"/>
    </font>
    <font>
      <sz val="10"/>
      <name val="Times New Roman"/>
      <family val="1"/>
    </font>
    <font>
      <u/>
      <sz val="10"/>
      <name val="Times New Roman"/>
      <family val="1"/>
    </font>
    <font>
      <b/>
      <i/>
      <sz val="11"/>
      <color theme="1"/>
      <name val="Times New Roman"/>
      <family val="1"/>
    </font>
    <font>
      <b/>
      <i/>
      <sz val="16"/>
      <color theme="1"/>
      <name val="Times New Roman"/>
      <family val="1"/>
    </font>
    <font>
      <b/>
      <i/>
      <sz val="20"/>
      <color theme="1"/>
      <name val="Times New Roman"/>
      <family val="1"/>
    </font>
    <font>
      <b/>
      <i/>
      <sz val="9"/>
      <color theme="1"/>
      <name val="Times New Roman"/>
      <family val="1"/>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78">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style="medium">
        <color rgb="FF000000"/>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medium">
        <color rgb="FF000000"/>
      </right>
      <top style="medium">
        <color rgb="FF000000"/>
      </top>
      <bottom/>
      <diagonal/>
    </border>
    <border>
      <left style="thick">
        <color auto="1"/>
      </left>
      <right style="medium">
        <color rgb="FF000000"/>
      </right>
      <top/>
      <bottom style="medium">
        <color rgb="FF000000"/>
      </bottom>
      <diagonal/>
    </border>
    <border>
      <left style="thick">
        <color auto="1"/>
      </left>
      <right style="medium">
        <color rgb="FF000000"/>
      </right>
      <top style="medium">
        <color rgb="FF000000"/>
      </top>
      <bottom style="medium">
        <color rgb="FF000000"/>
      </bottom>
      <diagonal/>
    </border>
    <border>
      <left style="thick">
        <color auto="1"/>
      </left>
      <right/>
      <top style="medium">
        <color rgb="FF000000"/>
      </top>
      <bottom/>
      <diagonal/>
    </border>
    <border>
      <left style="thick">
        <color auto="1"/>
      </left>
      <right/>
      <top style="medium">
        <color auto="1"/>
      </top>
      <bottom/>
      <diagonal/>
    </border>
    <border>
      <left/>
      <right/>
      <top style="medium">
        <color auto="1"/>
      </top>
      <bottom/>
      <diagonal/>
    </border>
    <border>
      <left/>
      <right/>
      <top/>
      <bottom style="medium">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ck">
        <color auto="1"/>
      </left>
      <right style="thin">
        <color auto="1"/>
      </right>
      <top style="thin">
        <color auto="1"/>
      </top>
      <bottom style="medium">
        <color rgb="FF000000"/>
      </bottom>
      <diagonal/>
    </border>
    <border>
      <left style="thin">
        <color auto="1"/>
      </left>
      <right style="thin">
        <color auto="1"/>
      </right>
      <top style="thin">
        <color auto="1"/>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right style="thick">
        <color auto="1"/>
      </right>
      <top/>
      <bottom style="medium">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ck">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ck">
        <color auto="1"/>
      </right>
      <top style="medium">
        <color auto="1"/>
      </top>
      <bottom/>
      <diagonal/>
    </border>
    <border>
      <left style="thick">
        <color auto="1"/>
      </left>
      <right style="medium">
        <color rgb="FF000000"/>
      </right>
      <top style="medium">
        <color auto="1"/>
      </top>
      <bottom/>
      <diagonal/>
    </border>
    <border>
      <left style="medium">
        <color rgb="FF000000"/>
      </left>
      <right style="medium">
        <color rgb="FF000000"/>
      </right>
      <top style="medium">
        <color auto="1"/>
      </top>
      <bottom/>
      <diagonal/>
    </border>
    <border>
      <left style="medium">
        <color rgb="FF000000"/>
      </left>
      <right/>
      <top style="medium">
        <color auto="1"/>
      </top>
      <bottom style="medium">
        <color rgb="FF000000"/>
      </bottom>
      <diagonal/>
    </border>
    <border>
      <left/>
      <right/>
      <top style="medium">
        <color auto="1"/>
      </top>
      <bottom style="medium">
        <color rgb="FF000000"/>
      </bottom>
      <diagonal/>
    </border>
    <border>
      <left/>
      <right style="medium">
        <color rgb="FF000000"/>
      </right>
      <top style="medium">
        <color auto="1"/>
      </top>
      <bottom style="medium">
        <color rgb="FF000000"/>
      </bottom>
      <diagonal/>
    </border>
    <border>
      <left style="thick">
        <color auto="1"/>
      </left>
      <right style="medium">
        <color rgb="FF000000"/>
      </right>
      <top/>
      <bottom style="medium">
        <color auto="1"/>
      </bottom>
      <diagonal/>
    </border>
    <border>
      <left style="medium">
        <color rgb="FF000000"/>
      </left>
      <right style="medium">
        <color rgb="FF000000"/>
      </right>
      <top/>
      <bottom style="medium">
        <color auto="1"/>
      </bottom>
      <diagonal/>
    </border>
    <border>
      <left/>
      <right style="medium">
        <color rgb="FF000000"/>
      </right>
      <top/>
      <bottom style="medium">
        <color auto="1"/>
      </bottom>
      <diagonal/>
    </border>
    <border>
      <left/>
      <right style="medium">
        <color rgb="FF000000"/>
      </right>
      <top style="medium">
        <color rgb="FF000000"/>
      </top>
      <bottom style="medium">
        <color auto="1"/>
      </bottom>
      <diagonal/>
    </border>
    <border>
      <left style="thick">
        <color auto="1"/>
      </left>
      <right style="thin">
        <color auto="1"/>
      </right>
      <top/>
      <bottom style="medium">
        <color rgb="FF000000"/>
      </bottom>
      <diagonal/>
    </border>
    <border>
      <left style="thin">
        <color auto="1"/>
      </left>
      <right style="thin">
        <color auto="1"/>
      </right>
      <top/>
      <bottom style="medium">
        <color rgb="FF000000"/>
      </bottom>
      <diagonal/>
    </border>
    <border>
      <left style="thin">
        <color auto="1"/>
      </left>
      <right style="thin">
        <color auto="1"/>
      </right>
      <top style="medium">
        <color auto="1"/>
      </top>
      <bottom/>
      <diagonal/>
    </border>
    <border>
      <left style="thin">
        <color auto="1"/>
      </left>
      <right style="thick">
        <color auto="1"/>
      </right>
      <top style="medium">
        <color auto="1"/>
      </top>
      <bottom/>
      <diagonal/>
    </border>
    <border>
      <left style="thin">
        <color auto="1"/>
      </left>
      <right style="thin">
        <color auto="1"/>
      </right>
      <top/>
      <bottom style="medium">
        <color auto="1"/>
      </bottom>
      <diagonal/>
    </border>
    <border>
      <left style="thin">
        <color auto="1"/>
      </left>
      <right style="thick">
        <color auto="1"/>
      </right>
      <top/>
      <bottom style="medium">
        <color auto="1"/>
      </bottom>
      <diagonal/>
    </border>
    <border>
      <left/>
      <right/>
      <top style="thin">
        <color auto="1"/>
      </top>
      <bottom style="medium">
        <color auto="1"/>
      </bottom>
      <diagonal/>
    </border>
    <border>
      <left/>
      <right style="thick">
        <color auto="1"/>
      </right>
      <top style="thin">
        <color auto="1"/>
      </top>
      <bottom style="medium">
        <color auto="1"/>
      </bottom>
      <diagonal/>
    </border>
    <border>
      <left style="thin">
        <color auto="1"/>
      </left>
      <right style="thick">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top style="thin">
        <color auto="1"/>
      </top>
      <bottom/>
      <diagonal/>
    </border>
    <border>
      <left/>
      <right style="thick">
        <color auto="1"/>
      </right>
      <top style="thin">
        <color auto="1"/>
      </top>
      <bottom/>
      <diagonal/>
    </border>
    <border>
      <left/>
      <right/>
      <top style="medium">
        <color auto="1"/>
      </top>
      <bottom style="thin">
        <color auto="1"/>
      </bottom>
      <diagonal/>
    </border>
    <border>
      <left/>
      <right style="thick">
        <color auto="1"/>
      </right>
      <top style="medium">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ck">
        <color auto="1"/>
      </right>
      <top style="thin">
        <color auto="1"/>
      </top>
      <bottom style="thick">
        <color auto="1"/>
      </bottom>
      <diagonal/>
    </border>
    <border>
      <left style="medium">
        <color auto="1"/>
      </left>
      <right style="thick">
        <color auto="1"/>
      </right>
      <top style="thin">
        <color auto="1"/>
      </top>
      <bottom style="thin">
        <color auto="1"/>
      </bottom>
      <diagonal/>
    </border>
    <border>
      <left/>
      <right style="thin">
        <color auto="1"/>
      </right>
      <top style="medium">
        <color auto="1"/>
      </top>
      <bottom/>
      <diagonal/>
    </border>
    <border>
      <left/>
      <right style="thin">
        <color auto="1"/>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ck">
        <color auto="1"/>
      </bottom>
      <diagonal/>
    </border>
    <border>
      <left style="thin">
        <color auto="1"/>
      </left>
      <right style="thick">
        <color auto="1"/>
      </right>
      <top style="thin">
        <color auto="1"/>
      </top>
      <bottom style="medium">
        <color auto="1"/>
      </bottom>
      <diagonal/>
    </border>
    <border>
      <left style="thin">
        <color auto="1"/>
      </left>
      <right style="thick">
        <color auto="1"/>
      </right>
      <top/>
      <bottom style="thin">
        <color auto="1"/>
      </bottom>
      <diagonal/>
    </border>
    <border>
      <left/>
      <right style="thick">
        <color auto="1"/>
      </right>
      <top style="medium">
        <color auto="1"/>
      </top>
      <bottom style="medium">
        <color rgb="FF000000"/>
      </bottom>
      <diagonal/>
    </border>
    <border>
      <left style="thin">
        <color auto="1"/>
      </left>
      <right style="thick">
        <color auto="1"/>
      </right>
      <top style="thin">
        <color auto="1"/>
      </top>
      <bottom style="medium">
        <color rgb="FF000000"/>
      </bottom>
      <diagonal/>
    </border>
    <border>
      <left/>
      <right style="thick">
        <color auto="1"/>
      </right>
      <top style="medium">
        <color rgb="FF000000"/>
      </top>
      <bottom/>
      <diagonal/>
    </border>
    <border>
      <left/>
      <right style="thick">
        <color auto="1"/>
      </right>
      <top style="medium">
        <color rgb="FF000000"/>
      </top>
      <bottom style="medium">
        <color rgb="FF000000"/>
      </bottom>
      <diagonal/>
    </border>
    <border>
      <left/>
      <right style="thick">
        <color auto="1"/>
      </right>
      <top/>
      <bottom style="medium">
        <color rgb="FF000000"/>
      </bottom>
      <diagonal/>
    </border>
    <border>
      <left style="thin">
        <color rgb="FF000000"/>
      </left>
      <right style="thick">
        <color auto="1"/>
      </right>
      <top style="medium">
        <color rgb="FF000000"/>
      </top>
      <bottom style="medium">
        <color rgb="FF000000"/>
      </bottom>
      <diagonal/>
    </border>
    <border>
      <left style="thin">
        <color auto="1"/>
      </left>
      <right style="thick">
        <color auto="1"/>
      </right>
      <top style="medium">
        <color auto="1"/>
      </top>
      <bottom style="medium">
        <color rgb="FF000000"/>
      </bottom>
      <diagonal/>
    </border>
  </borders>
  <cellStyleXfs count="3">
    <xf numFmtId="0" fontId="0" fillId="0" borderId="0"/>
    <xf numFmtId="165" fontId="13" fillId="0" borderId="0" applyFont="0" applyFill="0" applyBorder="0" applyAlignment="0" applyProtection="0"/>
    <xf numFmtId="164" fontId="13" fillId="0" borderId="0" applyFont="0" applyFill="0" applyBorder="0" applyAlignment="0" applyProtection="0"/>
  </cellStyleXfs>
  <cellXfs count="279">
    <xf numFmtId="0" fontId="0" fillId="0" borderId="0" xfId="0"/>
    <xf numFmtId="0" fontId="1" fillId="0" borderId="3" xfId="0" applyFont="1" applyBorder="1" applyAlignment="1">
      <alignment vertical="center" wrapText="1"/>
    </xf>
    <xf numFmtId="0" fontId="1" fillId="0" borderId="3" xfId="0" applyFont="1" applyBorder="1" applyAlignment="1">
      <alignment horizontal="left" vertical="center" wrapText="1" indent="1"/>
    </xf>
    <xf numFmtId="0" fontId="1" fillId="0" borderId="3" xfId="0" applyFont="1" applyBorder="1" applyAlignment="1">
      <alignment horizontal="left" vertical="center" wrapText="1"/>
    </xf>
    <xf numFmtId="0" fontId="3" fillId="0" borderId="5" xfId="0" applyFont="1" applyBorder="1" applyAlignment="1">
      <alignment horizontal="center" vertical="center" wrapText="1"/>
    </xf>
    <xf numFmtId="0" fontId="1" fillId="0" borderId="15" xfId="0" applyFont="1" applyBorder="1" applyAlignment="1">
      <alignment vertical="center" wrapText="1"/>
    </xf>
    <xf numFmtId="0" fontId="1" fillId="0" borderId="21" xfId="0" applyFont="1" applyFill="1" applyBorder="1" applyAlignment="1">
      <alignment wrapText="1"/>
    </xf>
    <xf numFmtId="0" fontId="1" fillId="0" borderId="21" xfId="0" applyFont="1" applyFill="1" applyBorder="1" applyAlignment="1">
      <alignment horizontal="left" wrapText="1"/>
    </xf>
    <xf numFmtId="0" fontId="1" fillId="0" borderId="21" xfId="0" applyFont="1" applyFill="1" applyBorder="1" applyAlignment="1">
      <alignment horizontal="left"/>
    </xf>
    <xf numFmtId="0" fontId="1" fillId="0" borderId="21" xfId="0" applyFont="1" applyBorder="1" applyAlignment="1">
      <alignment horizontal="left" vertical="center" wrapText="1" indent="1"/>
    </xf>
    <xf numFmtId="0" fontId="1" fillId="0" borderId="21" xfId="0" applyFont="1" applyBorder="1" applyAlignment="1">
      <alignment horizontal="left" vertical="center" indent="1"/>
    </xf>
    <xf numFmtId="0" fontId="1" fillId="0" borderId="21" xfId="0" applyFont="1" applyBorder="1" applyAlignment="1">
      <alignment horizontal="left" wrapText="1"/>
    </xf>
    <xf numFmtId="0" fontId="1" fillId="0" borderId="21" xfId="0" applyFont="1" applyBorder="1" applyAlignment="1">
      <alignment horizontal="left"/>
    </xf>
    <xf numFmtId="0" fontId="1" fillId="0" borderId="21" xfId="0" applyFont="1" applyBorder="1" applyAlignment="1">
      <alignment wrapText="1"/>
    </xf>
    <xf numFmtId="0" fontId="1" fillId="0" borderId="20" xfId="0" applyFont="1" applyFill="1" applyBorder="1" applyAlignment="1">
      <alignment horizontal="left" wrapText="1"/>
    </xf>
    <xf numFmtId="0" fontId="1" fillId="0" borderId="22" xfId="0" applyFont="1" applyFill="1" applyBorder="1" applyAlignment="1">
      <alignment horizontal="left" wrapText="1"/>
    </xf>
    <xf numFmtId="0" fontId="1" fillId="0" borderId="23" xfId="0" applyFont="1" applyFill="1" applyBorder="1" applyAlignment="1">
      <alignment wrapText="1"/>
    </xf>
    <xf numFmtId="0" fontId="1" fillId="0" borderId="23" xfId="0" applyFont="1" applyFill="1" applyBorder="1" applyAlignment="1">
      <alignment horizontal="left"/>
    </xf>
    <xf numFmtId="0" fontId="1" fillId="0" borderId="21" xfId="0" applyFont="1" applyBorder="1" applyAlignment="1">
      <alignment vertical="center" wrapText="1"/>
    </xf>
    <xf numFmtId="0" fontId="1" fillId="0" borderId="21" xfId="0" applyFont="1" applyBorder="1" applyAlignment="1">
      <alignment vertical="top" wrapText="1"/>
    </xf>
    <xf numFmtId="0" fontId="2" fillId="0" borderId="21" xfId="0" applyFont="1" applyBorder="1" applyAlignment="1">
      <alignment vertical="center" wrapText="1"/>
    </xf>
    <xf numFmtId="0" fontId="1" fillId="0" borderId="21" xfId="0" applyFont="1" applyBorder="1" applyAlignment="1">
      <alignment horizontal="left" vertical="center" wrapText="1"/>
    </xf>
    <xf numFmtId="0" fontId="0" fillId="0" borderId="21" xfId="0" applyBorder="1"/>
    <xf numFmtId="0" fontId="1" fillId="0" borderId="25" xfId="0" applyFont="1" applyBorder="1" applyAlignment="1">
      <alignment vertical="center" wrapText="1"/>
    </xf>
    <xf numFmtId="0" fontId="1" fillId="0" borderId="25" xfId="0" applyFont="1" applyBorder="1" applyAlignment="1">
      <alignment horizontal="left" vertical="center" wrapText="1"/>
    </xf>
    <xf numFmtId="0" fontId="1" fillId="0" borderId="25" xfId="0" applyFont="1" applyBorder="1" applyAlignment="1">
      <alignment horizontal="left" vertical="center" wrapText="1" indent="1"/>
    </xf>
    <xf numFmtId="0" fontId="1" fillId="0" borderId="21" xfId="0" applyFont="1" applyBorder="1" applyAlignment="1">
      <alignment horizontal="justify" vertical="center" wrapText="1"/>
    </xf>
    <xf numFmtId="0" fontId="1" fillId="0" borderId="21" xfId="0" applyFont="1" applyFill="1" applyBorder="1" applyAlignment="1">
      <alignment vertical="center" wrapText="1"/>
    </xf>
    <xf numFmtId="0" fontId="1" fillId="0" borderId="21" xfId="0" applyFont="1" applyBorder="1" applyAlignment="1">
      <alignment horizontal="left" vertical="top" wrapText="1"/>
    </xf>
    <xf numFmtId="0" fontId="2" fillId="0" borderId="21"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7" xfId="0" applyFont="1" applyBorder="1" applyAlignment="1">
      <alignment horizontal="left" vertical="center" wrapText="1" indent="1"/>
    </xf>
    <xf numFmtId="0" fontId="1" fillId="0" borderId="25" xfId="0" applyFont="1" applyFill="1" applyBorder="1" applyAlignment="1">
      <alignment vertical="center" wrapText="1"/>
    </xf>
    <xf numFmtId="0" fontId="1" fillId="0" borderId="25" xfId="0" applyFont="1" applyFill="1" applyBorder="1" applyAlignment="1">
      <alignment horizontal="left" vertical="center" wrapText="1"/>
    </xf>
    <xf numFmtId="0" fontId="1" fillId="0" borderId="25" xfId="0" applyFont="1" applyFill="1" applyBorder="1" applyAlignment="1">
      <alignment horizontal="left" vertical="center" wrapText="1" indent="1"/>
    </xf>
    <xf numFmtId="0" fontId="1" fillId="0" borderId="21" xfId="0" applyFont="1" applyFill="1" applyBorder="1" applyAlignment="1">
      <alignment horizontal="left" vertical="center" wrapText="1"/>
    </xf>
    <xf numFmtId="0" fontId="1" fillId="0" borderId="21" xfId="0" applyFont="1" applyFill="1" applyBorder="1" applyAlignment="1">
      <alignment horizontal="left" vertical="center" wrapText="1" indent="1"/>
    </xf>
    <xf numFmtId="0" fontId="1" fillId="0" borderId="28" xfId="0" applyFont="1" applyBorder="1" applyAlignment="1">
      <alignment vertical="center" wrapText="1"/>
    </xf>
    <xf numFmtId="0" fontId="1" fillId="0" borderId="29" xfId="0" applyFont="1" applyBorder="1" applyAlignment="1">
      <alignment vertical="center" wrapText="1"/>
    </xf>
    <xf numFmtId="0" fontId="1" fillId="0" borderId="29" xfId="0" applyFont="1" applyBorder="1" applyAlignment="1">
      <alignment horizontal="left" vertical="center" wrapText="1"/>
    </xf>
    <xf numFmtId="0" fontId="1" fillId="0" borderId="29" xfId="0" applyFont="1" applyBorder="1" applyAlignment="1">
      <alignment horizontal="left" vertical="center" wrapText="1" indent="1"/>
    </xf>
    <xf numFmtId="0" fontId="1" fillId="0" borderId="32" xfId="0" applyFont="1" applyFill="1" applyBorder="1" applyAlignment="1">
      <alignment wrapText="1"/>
    </xf>
    <xf numFmtId="0" fontId="3" fillId="0" borderId="23" xfId="0" applyFont="1" applyBorder="1" applyAlignment="1">
      <alignment horizontal="center"/>
    </xf>
    <xf numFmtId="0" fontId="1" fillId="0" borderId="32" xfId="0" applyFont="1" applyBorder="1" applyAlignment="1">
      <alignment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1" fillId="0" borderId="32" xfId="0" applyFont="1" applyBorder="1" applyAlignment="1">
      <alignment horizontal="left" vertical="center" wrapText="1"/>
    </xf>
    <xf numFmtId="0" fontId="1" fillId="0" borderId="32" xfId="0" applyFont="1" applyBorder="1" applyAlignment="1">
      <alignment horizontal="left" vertical="center" wrapText="1" indent="1"/>
    </xf>
    <xf numFmtId="0" fontId="1" fillId="0" borderId="45" xfId="0" applyFont="1" applyBorder="1" applyAlignment="1">
      <alignment horizontal="justify" vertical="center" wrapText="1"/>
    </xf>
    <xf numFmtId="0" fontId="1" fillId="0" borderId="46" xfId="0" applyFont="1" applyBorder="1" applyAlignment="1">
      <alignment vertical="center" wrapText="1"/>
    </xf>
    <xf numFmtId="0" fontId="1" fillId="0" borderId="46" xfId="0" applyFont="1" applyBorder="1" applyAlignment="1">
      <alignment horizontal="left" vertical="center" wrapText="1"/>
    </xf>
    <xf numFmtId="0" fontId="1" fillId="0" borderId="46" xfId="0" applyFont="1" applyBorder="1" applyAlignment="1">
      <alignment horizontal="left" vertical="center" wrapText="1" indent="1"/>
    </xf>
    <xf numFmtId="0" fontId="1" fillId="0" borderId="32" xfId="0" applyFont="1" applyFill="1" applyBorder="1" applyAlignment="1">
      <alignment vertical="center" wrapText="1"/>
    </xf>
    <xf numFmtId="0" fontId="1" fillId="0" borderId="32" xfId="0" applyFont="1" applyFill="1" applyBorder="1" applyAlignment="1">
      <alignment horizontal="left" vertical="center" wrapText="1"/>
    </xf>
    <xf numFmtId="0" fontId="1" fillId="0" borderId="32" xfId="0" applyFont="1" applyFill="1" applyBorder="1" applyAlignment="1">
      <alignment horizontal="left" vertical="center" wrapText="1" inden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2" fillId="0" borderId="21" xfId="0" applyFont="1" applyBorder="1"/>
    <xf numFmtId="0" fontId="2" fillId="0" borderId="55" xfId="0" applyFont="1" applyBorder="1"/>
    <xf numFmtId="0" fontId="0" fillId="0" borderId="34" xfId="0" applyBorder="1"/>
    <xf numFmtId="0" fontId="0" fillId="0" borderId="53" xfId="0" applyBorder="1"/>
    <xf numFmtId="0" fontId="0" fillId="0" borderId="55" xfId="0" applyBorder="1"/>
    <xf numFmtId="0" fontId="0" fillId="0" borderId="60" xfId="0" applyBorder="1"/>
    <xf numFmtId="0" fontId="0" fillId="0" borderId="61" xfId="0" applyBorder="1"/>
    <xf numFmtId="0" fontId="0" fillId="0" borderId="29" xfId="0" applyBorder="1"/>
    <xf numFmtId="0" fontId="1" fillId="0" borderId="32" xfId="0" applyFont="1" applyFill="1" applyBorder="1" applyAlignment="1">
      <alignment horizontal="left"/>
    </xf>
    <xf numFmtId="0" fontId="12" fillId="0" borderId="21" xfId="0" applyFont="1" applyBorder="1" applyAlignment="1">
      <alignment wrapText="1"/>
    </xf>
    <xf numFmtId="0" fontId="12" fillId="0" borderId="21" xfId="0" applyFont="1" applyBorder="1" applyAlignment="1">
      <alignment horizontal="left" vertical="center" wrapText="1"/>
    </xf>
    <xf numFmtId="0" fontId="12" fillId="0" borderId="29" xfId="0" applyFont="1" applyBorder="1" applyAlignment="1">
      <alignment wrapText="1"/>
    </xf>
    <xf numFmtId="0" fontId="12" fillId="0" borderId="60" xfId="0" applyFont="1" applyBorder="1" applyAlignment="1">
      <alignment wrapText="1"/>
    </xf>
    <xf numFmtId="0" fontId="12" fillId="0" borderId="34" xfId="0" applyFont="1" applyBorder="1" applyAlignment="1">
      <alignment horizontal="left" vertical="center"/>
    </xf>
    <xf numFmtId="0" fontId="12" fillId="0" borderId="32" xfId="0" applyFont="1" applyBorder="1" applyAlignment="1">
      <alignment horizontal="left" vertical="center"/>
    </xf>
    <xf numFmtId="166" fontId="2" fillId="0" borderId="21" xfId="0" applyNumberFormat="1" applyFont="1" applyBorder="1"/>
    <xf numFmtId="0" fontId="0" fillId="0" borderId="54" xfId="0" applyFill="1" applyBorder="1" applyAlignment="1">
      <alignment horizontal="center" vertical="center"/>
    </xf>
    <xf numFmtId="0" fontId="0" fillId="0" borderId="21" xfId="0" applyFill="1" applyBorder="1" applyAlignment="1">
      <alignment horizontal="center" vertical="center"/>
    </xf>
    <xf numFmtId="0" fontId="0" fillId="0" borderId="55" xfId="0" applyFill="1" applyBorder="1" applyAlignment="1">
      <alignment horizontal="center" vertical="center"/>
    </xf>
    <xf numFmtId="0" fontId="0" fillId="0" borderId="21" xfId="0" applyFill="1" applyBorder="1" applyAlignment="1">
      <alignment horizontal="center" vertical="center" wrapText="1"/>
    </xf>
    <xf numFmtId="167" fontId="0" fillId="0" borderId="21" xfId="1" applyNumberFormat="1" applyFont="1" applyFill="1" applyBorder="1" applyAlignment="1">
      <alignment horizontal="center" vertical="center"/>
    </xf>
    <xf numFmtId="167" fontId="0" fillId="0" borderId="55" xfId="1" applyNumberFormat="1" applyFont="1" applyFill="1" applyBorder="1" applyAlignment="1">
      <alignment horizontal="center" vertical="center"/>
    </xf>
    <xf numFmtId="165" fontId="0" fillId="0" borderId="21" xfId="1" applyFont="1" applyFill="1" applyBorder="1" applyAlignment="1">
      <alignment horizontal="center" vertical="center" wrapText="1"/>
    </xf>
    <xf numFmtId="168" fontId="0" fillId="0" borderId="21" xfId="2" applyNumberFormat="1" applyFont="1" applyBorder="1"/>
    <xf numFmtId="168" fontId="0" fillId="0" borderId="55" xfId="2" applyNumberFormat="1" applyFont="1" applyBorder="1"/>
    <xf numFmtId="168" fontId="0" fillId="0" borderId="29" xfId="2" applyNumberFormat="1" applyFont="1" applyBorder="1"/>
    <xf numFmtId="168" fontId="0" fillId="0" borderId="63" xfId="2" applyNumberFormat="1" applyFont="1" applyBorder="1"/>
    <xf numFmtId="166" fontId="2" fillId="0" borderId="34" xfId="0" applyNumberFormat="1" applyFont="1" applyBorder="1" applyAlignment="1">
      <alignment horizontal="left"/>
    </xf>
    <xf numFmtId="166" fontId="2" fillId="0" borderId="21" xfId="0" applyNumberFormat="1" applyFont="1" applyBorder="1" applyAlignment="1">
      <alignment horizontal="left"/>
    </xf>
    <xf numFmtId="0" fontId="2" fillId="0" borderId="34" xfId="0" applyFont="1" applyBorder="1" applyAlignment="1">
      <alignment horizontal="left"/>
    </xf>
    <xf numFmtId="0" fontId="2" fillId="0" borderId="21" xfId="0" applyFont="1" applyBorder="1" applyAlignment="1">
      <alignment horizontal="left"/>
    </xf>
    <xf numFmtId="0" fontId="0" fillId="0" borderId="64" xfId="0" applyFill="1" applyBorder="1" applyAlignment="1">
      <alignment horizontal="center" vertical="center"/>
    </xf>
    <xf numFmtId="0" fontId="0" fillId="0" borderId="34" xfId="0" applyFill="1" applyBorder="1" applyAlignment="1">
      <alignment horizontal="left" vertical="center"/>
    </xf>
    <xf numFmtId="0" fontId="0" fillId="0" borderId="53" xfId="0" applyFill="1" applyBorder="1" applyAlignment="1">
      <alignment horizontal="left" vertical="center"/>
    </xf>
    <xf numFmtId="0" fontId="0" fillId="0" borderId="21" xfId="0" applyFill="1" applyBorder="1" applyAlignment="1">
      <alignment horizontal="left" vertical="center"/>
    </xf>
    <xf numFmtId="0" fontId="0" fillId="0" borderId="55" xfId="0" applyFill="1" applyBorder="1" applyAlignment="1">
      <alignment horizontal="left" vertical="center"/>
    </xf>
    <xf numFmtId="49" fontId="0" fillId="0" borderId="62" xfId="0" applyNumberFormat="1" applyFill="1" applyBorder="1" applyAlignment="1">
      <alignment horizontal="left" vertical="center"/>
    </xf>
    <xf numFmtId="167" fontId="0" fillId="0" borderId="21" xfId="1" applyNumberFormat="1" applyFont="1" applyFill="1" applyBorder="1" applyAlignment="1">
      <alignment horizontal="left" vertical="center"/>
    </xf>
    <xf numFmtId="167" fontId="0" fillId="0" borderId="55" xfId="1" applyNumberFormat="1" applyFont="1" applyFill="1" applyBorder="1" applyAlignment="1">
      <alignment horizontal="left" vertical="center"/>
    </xf>
    <xf numFmtId="0" fontId="0" fillId="0" borderId="21" xfId="0" applyFill="1" applyBorder="1" applyAlignment="1">
      <alignment horizontal="left" vertical="center" wrapText="1"/>
    </xf>
    <xf numFmtId="0" fontId="0" fillId="0" borderId="55" xfId="0" applyFill="1" applyBorder="1" applyAlignment="1">
      <alignment horizontal="left" vertical="center" wrapText="1"/>
    </xf>
    <xf numFmtId="0" fontId="3" fillId="0" borderId="30" xfId="0" applyFont="1" applyBorder="1" applyAlignment="1">
      <alignment horizontal="center" vertical="center" wrapText="1"/>
    </xf>
    <xf numFmtId="0" fontId="1" fillId="0" borderId="31" xfId="0" applyFont="1" applyBorder="1" applyAlignment="1">
      <alignment horizontal="justify" vertical="center" wrapText="1"/>
    </xf>
    <xf numFmtId="0" fontId="1" fillId="0" borderId="20" xfId="0" applyFont="1" applyBorder="1" applyAlignment="1">
      <alignment horizontal="justify" vertical="center" wrapText="1"/>
    </xf>
    <xf numFmtId="0" fontId="1" fillId="0" borderId="24" xfId="0" applyFont="1" applyBorder="1" applyAlignment="1">
      <alignment horizontal="justify" vertical="center" wrapText="1"/>
    </xf>
    <xf numFmtId="0" fontId="3" fillId="0" borderId="3" xfId="0" applyFont="1" applyBorder="1" applyAlignment="1">
      <alignment horizontal="center" vertical="center" wrapText="1"/>
    </xf>
    <xf numFmtId="0" fontId="1" fillId="0" borderId="20" xfId="0" applyFont="1" applyBorder="1" applyAlignment="1">
      <alignment vertical="center" wrapText="1"/>
    </xf>
    <xf numFmtId="0" fontId="1" fillId="0" borderId="31" xfId="0" applyFont="1" applyFill="1" applyBorder="1" applyAlignment="1">
      <alignment vertical="center" wrapText="1"/>
    </xf>
    <xf numFmtId="0" fontId="1" fillId="0" borderId="24" xfId="0" applyFont="1" applyFill="1" applyBorder="1" applyAlignment="1">
      <alignment vertical="center" wrapText="1"/>
    </xf>
    <xf numFmtId="0" fontId="1" fillId="0" borderId="31" xfId="0" applyFont="1" applyBorder="1" applyAlignment="1">
      <alignment vertical="center" wrapText="1"/>
    </xf>
    <xf numFmtId="0" fontId="1" fillId="0" borderId="24" xfId="0" applyFont="1" applyBorder="1" applyAlignment="1">
      <alignment vertical="center" wrapText="1"/>
    </xf>
    <xf numFmtId="1" fontId="2" fillId="0" borderId="67" xfId="0" applyNumberFormat="1" applyFont="1" applyBorder="1" applyAlignment="1">
      <alignment wrapText="1"/>
    </xf>
    <xf numFmtId="0" fontId="2" fillId="0" borderId="62" xfId="0" applyFont="1" applyBorder="1" applyAlignment="1">
      <alignment wrapText="1"/>
    </xf>
    <xf numFmtId="0" fontId="2" fillId="0" borderId="62" xfId="0" applyFont="1" applyBorder="1"/>
    <xf numFmtId="0" fontId="0" fillId="0" borderId="67" xfId="0" applyBorder="1"/>
    <xf numFmtId="0" fontId="0" fillId="0" borderId="62" xfId="0" applyBorder="1"/>
    <xf numFmtId="0" fontId="0" fillId="0" borderId="62" xfId="0" applyFill="1" applyBorder="1" applyAlignment="1">
      <alignment horizontal="center" vertical="center"/>
    </xf>
    <xf numFmtId="0" fontId="0" fillId="2" borderId="62" xfId="0" applyFill="1" applyBorder="1" applyAlignment="1">
      <alignment horizontal="center" vertical="center"/>
    </xf>
    <xf numFmtId="0" fontId="14" fillId="2" borderId="62" xfId="0" applyFont="1" applyFill="1" applyBorder="1" applyAlignment="1">
      <alignment horizontal="center" vertical="center" wrapText="1"/>
    </xf>
    <xf numFmtId="0" fontId="0" fillId="0" borderId="67" xfId="0" applyFill="1" applyBorder="1" applyAlignment="1">
      <alignment horizontal="left" vertical="center"/>
    </xf>
    <xf numFmtId="0" fontId="0" fillId="0" borderId="62" xfId="0" applyFill="1" applyBorder="1" applyAlignment="1">
      <alignment horizontal="left" vertical="center"/>
    </xf>
    <xf numFmtId="49" fontId="0" fillId="0" borderId="62" xfId="0" applyNumberFormat="1" applyFill="1" applyBorder="1" applyAlignment="1">
      <alignment horizontal="center" vertical="center"/>
    </xf>
    <xf numFmtId="49" fontId="0" fillId="0" borderId="62" xfId="0" applyNumberFormat="1" applyFill="1" applyBorder="1" applyAlignment="1">
      <alignment horizontal="center" vertical="center" wrapText="1"/>
    </xf>
    <xf numFmtId="1" fontId="0" fillId="0" borderId="62" xfId="0" applyNumberFormat="1" applyBorder="1"/>
    <xf numFmtId="1" fontId="0" fillId="0" borderId="68" xfId="0" applyNumberFormat="1" applyBorder="1"/>
    <xf numFmtId="0" fontId="3" fillId="0" borderId="69" xfId="0" applyFont="1" applyBorder="1" applyAlignment="1">
      <alignment horizontal="center"/>
    </xf>
    <xf numFmtId="0" fontId="1" fillId="0" borderId="70" xfId="0" applyFont="1" applyFill="1" applyBorder="1" applyAlignment="1">
      <alignment horizontal="left"/>
    </xf>
    <xf numFmtId="0" fontId="1" fillId="0" borderId="55" xfId="0" applyFont="1" applyFill="1" applyBorder="1" applyAlignment="1">
      <alignment horizontal="left"/>
    </xf>
    <xf numFmtId="0" fontId="7" fillId="0" borderId="55" xfId="0" applyFont="1" applyBorder="1" applyAlignment="1">
      <alignment horizontal="left" wrapText="1"/>
    </xf>
    <xf numFmtId="0" fontId="7" fillId="0" borderId="55" xfId="0" applyFont="1" applyBorder="1" applyAlignment="1">
      <alignment horizontal="left" vertical="center" wrapText="1"/>
    </xf>
    <xf numFmtId="0" fontId="1" fillId="0" borderId="55" xfId="0" applyFont="1" applyBorder="1" applyAlignment="1">
      <alignment horizontal="left"/>
    </xf>
    <xf numFmtId="0" fontId="1" fillId="0" borderId="69" xfId="0" applyFont="1" applyBorder="1" applyAlignment="1">
      <alignment horizontal="left"/>
    </xf>
    <xf numFmtId="0" fontId="7" fillId="0" borderId="55" xfId="0" applyFont="1" applyBorder="1" applyAlignment="1">
      <alignment vertical="center" wrapText="1"/>
    </xf>
    <xf numFmtId="0" fontId="1" fillId="0" borderId="55" xfId="0" applyFont="1" applyBorder="1" applyAlignment="1">
      <alignment vertical="center" wrapText="1"/>
    </xf>
    <xf numFmtId="0" fontId="2" fillId="0" borderId="55" xfId="0" applyFont="1" applyBorder="1" applyAlignment="1">
      <alignment vertical="center" wrapText="1"/>
    </xf>
    <xf numFmtId="0" fontId="1" fillId="0" borderId="70" xfId="0" applyFont="1" applyBorder="1" applyAlignment="1">
      <alignment horizontal="left" vertical="center" wrapText="1"/>
    </xf>
    <xf numFmtId="0" fontId="1" fillId="0" borderId="55" xfId="0" applyFont="1" applyBorder="1" applyAlignment="1">
      <alignment horizontal="left" vertical="center" wrapText="1"/>
    </xf>
    <xf numFmtId="0" fontId="1" fillId="0" borderId="55" xfId="0" applyFont="1" applyFill="1" applyBorder="1" applyAlignment="1">
      <alignment horizontal="left" vertical="center" wrapText="1"/>
    </xf>
    <xf numFmtId="0" fontId="1" fillId="0" borderId="72" xfId="0" applyFont="1" applyFill="1" applyBorder="1" applyAlignment="1">
      <alignment horizontal="left" vertical="center" wrapText="1"/>
    </xf>
    <xf numFmtId="0" fontId="2" fillId="0" borderId="70"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55" xfId="0" applyFont="1" applyBorder="1" applyAlignment="1">
      <alignment horizontal="left" vertical="center" wrapText="1"/>
    </xf>
    <xf numFmtId="0" fontId="7" fillId="0" borderId="72" xfId="0" applyFont="1" applyBorder="1" applyAlignment="1">
      <alignment horizontal="left" wrapText="1"/>
    </xf>
    <xf numFmtId="0" fontId="3" fillId="0" borderId="75" xfId="0" applyFont="1" applyBorder="1" applyAlignment="1">
      <alignment horizontal="center" vertical="center" wrapText="1"/>
    </xf>
    <xf numFmtId="0" fontId="1" fillId="0" borderId="74" xfId="0" applyFont="1" applyBorder="1" applyAlignment="1">
      <alignment horizontal="left" vertical="center" wrapText="1"/>
    </xf>
    <xf numFmtId="0" fontId="1" fillId="0" borderId="70" xfId="0" applyFont="1" applyBorder="1" applyAlignment="1">
      <alignment vertical="center" wrapText="1"/>
    </xf>
    <xf numFmtId="0" fontId="1" fillId="0" borderId="70" xfId="0" applyFont="1" applyBorder="1" applyAlignment="1">
      <alignment horizontal="left" wrapText="1"/>
    </xf>
    <xf numFmtId="0" fontId="1" fillId="0" borderId="72" xfId="0" applyFont="1" applyBorder="1" applyAlignment="1">
      <alignment vertical="center" wrapText="1"/>
    </xf>
    <xf numFmtId="0" fontId="0" fillId="0" borderId="70" xfId="0" applyFill="1" applyBorder="1" applyAlignment="1">
      <alignment horizontal="left" vertical="center" wrapText="1"/>
    </xf>
    <xf numFmtId="0" fontId="3" fillId="0" borderId="30" xfId="0" applyFont="1" applyFill="1" applyBorder="1" applyAlignment="1">
      <alignment horizontal="center" vertical="center" wrapText="1"/>
    </xf>
    <xf numFmtId="0" fontId="1" fillId="0" borderId="63" xfId="0" applyFont="1" applyBorder="1" applyAlignment="1">
      <alignment horizontal="left" vertical="center" wrapText="1"/>
    </xf>
    <xf numFmtId="0" fontId="0" fillId="0" borderId="72" xfId="0" applyFill="1" applyBorder="1" applyAlignment="1">
      <alignment horizontal="left" vertical="center" wrapText="1"/>
    </xf>
    <xf numFmtId="0" fontId="0" fillId="0" borderId="55" xfId="0" applyFill="1" applyBorder="1" applyAlignment="1">
      <alignment vertical="center" wrapText="1"/>
    </xf>
    <xf numFmtId="0" fontId="1" fillId="0" borderId="53" xfId="0" applyFont="1" applyBorder="1" applyAlignment="1">
      <alignment vertical="center" wrapText="1"/>
    </xf>
    <xf numFmtId="0" fontId="0" fillId="0" borderId="72" xfId="0" applyFill="1" applyBorder="1" applyAlignment="1">
      <alignment vertical="center" wrapText="1"/>
    </xf>
    <xf numFmtId="9" fontId="0" fillId="0" borderId="0" xfId="0" applyNumberFormat="1"/>
    <xf numFmtId="9" fontId="2" fillId="0" borderId="72" xfId="0" applyNumberFormat="1" applyFont="1" applyFill="1" applyBorder="1" applyAlignment="1">
      <alignment horizontal="left" vertical="center" wrapText="1"/>
    </xf>
    <xf numFmtId="0" fontId="0" fillId="0" borderId="76" xfId="0" applyFill="1" applyBorder="1" applyAlignment="1">
      <alignment horizontal="left" vertical="center" wrapText="1"/>
    </xf>
    <xf numFmtId="0" fontId="0" fillId="0" borderId="0" xfId="0" applyAlignment="1">
      <alignment wrapText="1"/>
    </xf>
    <xf numFmtId="0" fontId="0" fillId="0" borderId="77" xfId="0" applyFill="1" applyBorder="1" applyAlignment="1">
      <alignment horizontal="left" vertical="center"/>
    </xf>
    <xf numFmtId="0" fontId="1" fillId="0" borderId="31" xfId="0" applyFont="1" applyBorder="1" applyAlignment="1">
      <alignment horizontal="justify" vertical="center" wrapText="1"/>
    </xf>
    <xf numFmtId="0" fontId="1" fillId="0" borderId="20" xfId="0" applyFont="1" applyBorder="1" applyAlignment="1">
      <alignment horizontal="justify" vertical="center"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3" fillId="0" borderId="34" xfId="0" applyFont="1" applyBorder="1" applyAlignment="1">
      <alignment horizontal="center"/>
    </xf>
    <xf numFmtId="0" fontId="3" fillId="0" borderId="53" xfId="0" applyFont="1" applyBorder="1" applyAlignment="1">
      <alignment horizontal="center"/>
    </xf>
    <xf numFmtId="0" fontId="1" fillId="0" borderId="31"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3" fillId="0" borderId="33" xfId="0" applyFont="1" applyBorder="1" applyAlignment="1">
      <alignment horizontal="center" vertical="center"/>
    </xf>
    <xf numFmtId="0" fontId="3" fillId="0" borderId="22" xfId="0" applyFont="1" applyBorder="1" applyAlignment="1">
      <alignment horizontal="center" vertical="center"/>
    </xf>
    <xf numFmtId="0" fontId="3" fillId="0" borderId="34" xfId="0" applyFont="1" applyBorder="1" applyAlignment="1">
      <alignment horizontal="center" vertical="center"/>
    </xf>
    <xf numFmtId="0" fontId="3" fillId="0" borderId="23" xfId="0" applyFont="1" applyBorder="1" applyAlignment="1">
      <alignment horizontal="center" vertical="center"/>
    </xf>
    <xf numFmtId="0" fontId="3" fillId="0" borderId="6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50" xfId="0" applyFont="1" applyBorder="1" applyAlignment="1">
      <alignment horizontal="center" vertical="center" wrapText="1"/>
    </xf>
    <xf numFmtId="0" fontId="4" fillId="0" borderId="17" xfId="0" applyFont="1" applyBorder="1" applyAlignment="1">
      <alignment horizontal="left" wrapText="1"/>
    </xf>
    <xf numFmtId="0" fontId="4" fillId="0" borderId="18" xfId="0" applyFont="1" applyBorder="1" applyAlignment="1">
      <alignment horizontal="left" wrapText="1"/>
    </xf>
    <xf numFmtId="0" fontId="4" fillId="0" borderId="35" xfId="0" applyFont="1" applyBorder="1" applyAlignment="1">
      <alignment horizontal="left"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2" xfId="0" applyFont="1" applyBorder="1" applyAlignment="1">
      <alignment horizontal="center" vertical="center" wrapText="1"/>
    </xf>
    <xf numFmtId="0" fontId="4" fillId="0" borderId="11" xfId="0" applyFont="1" applyBorder="1" applyAlignment="1">
      <alignment wrapText="1"/>
    </xf>
    <xf numFmtId="0" fontId="4" fillId="0" borderId="0" xfId="0" applyFont="1" applyBorder="1" applyAlignment="1"/>
    <xf numFmtId="0" fontId="4" fillId="0" borderId="12" xfId="0" applyFont="1" applyBorder="1" applyAlignment="1"/>
    <xf numFmtId="0" fontId="1" fillId="0" borderId="20" xfId="0" applyFont="1" applyBorder="1" applyAlignment="1">
      <alignment vertical="center" wrapText="1"/>
    </xf>
    <xf numFmtId="0" fontId="4" fillId="0" borderId="16" xfId="0" applyFont="1" applyBorder="1" applyAlignment="1"/>
    <xf numFmtId="0" fontId="4" fillId="0" borderId="6" xfId="0" applyFont="1" applyBorder="1" applyAlignment="1"/>
    <xf numFmtId="0" fontId="4" fillId="0" borderId="73" xfId="0" applyFont="1" applyBorder="1" applyAlignment="1"/>
    <xf numFmtId="0" fontId="4" fillId="0" borderId="11" xfId="0" applyFont="1" applyBorder="1" applyAlignment="1"/>
    <xf numFmtId="0" fontId="4" fillId="0" borderId="11" xfId="0" applyFont="1" applyBorder="1" applyAlignment="1">
      <alignment horizontal="left" wrapText="1"/>
    </xf>
    <xf numFmtId="0" fontId="4" fillId="0" borderId="0" xfId="0" applyFont="1" applyBorder="1" applyAlignment="1">
      <alignment horizontal="left"/>
    </xf>
    <xf numFmtId="0" fontId="4" fillId="0" borderId="12" xfId="0" applyFont="1" applyBorder="1" applyAlignment="1">
      <alignment horizontal="left"/>
    </xf>
    <xf numFmtId="0" fontId="1" fillId="0" borderId="36"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42" xfId="0" applyFont="1" applyBorder="1" applyAlignment="1">
      <alignment horizontal="center" vertical="center" wrapText="1"/>
    </xf>
    <xf numFmtId="0" fontId="2" fillId="0" borderId="20" xfId="0" applyFont="1" applyBorder="1" applyAlignment="1">
      <alignment vertical="center" wrapText="1"/>
    </xf>
    <xf numFmtId="0" fontId="4" fillId="0" borderId="16" xfId="0" applyFont="1" applyBorder="1" applyAlignment="1">
      <alignment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1" fillId="0" borderId="20" xfId="0" applyFont="1" applyBorder="1" applyAlignment="1">
      <alignment horizontal="left" vertical="center" wrapText="1"/>
    </xf>
    <xf numFmtId="0" fontId="0" fillId="0" borderId="20" xfId="0" applyBorder="1" applyAlignment="1">
      <alignment horizontal="left" vertical="center" wrapText="1"/>
    </xf>
    <xf numFmtId="0" fontId="0" fillId="0" borderId="20" xfId="0" applyBorder="1" applyAlignment="1">
      <alignment vertical="center" wrapText="1"/>
    </xf>
    <xf numFmtId="0" fontId="1" fillId="0" borderId="31" xfId="0" applyFont="1" applyFill="1" applyBorder="1" applyAlignment="1">
      <alignment vertical="center" wrapText="1"/>
    </xf>
    <xf numFmtId="0" fontId="1" fillId="0" borderId="20" xfId="0" applyFont="1" applyFill="1" applyBorder="1" applyAlignment="1">
      <alignment vertical="center" wrapText="1"/>
    </xf>
    <xf numFmtId="0" fontId="1" fillId="0" borderId="24" xfId="0" applyFont="1" applyFill="1" applyBorder="1" applyAlignment="1">
      <alignment vertical="center" wrapText="1"/>
    </xf>
    <xf numFmtId="0" fontId="4" fillId="0" borderId="16" xfId="0" applyFont="1" applyFill="1" applyBorder="1" applyAlignment="1">
      <alignment wrapText="1"/>
    </xf>
    <xf numFmtId="0" fontId="4" fillId="0" borderId="6" xfId="0" applyFont="1" applyFill="1" applyBorder="1" applyAlignment="1"/>
    <xf numFmtId="0" fontId="4" fillId="0" borderId="73" xfId="0" applyFont="1" applyFill="1" applyBorder="1" applyAlignment="1"/>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1" fillId="0" borderId="31" xfId="0" applyFont="1" applyBorder="1" applyAlignment="1">
      <alignment vertical="center" wrapText="1"/>
    </xf>
    <xf numFmtId="0" fontId="1" fillId="0" borderId="24" xfId="0" applyFont="1" applyBorder="1" applyAlignment="1">
      <alignment vertical="center" wrapText="1"/>
    </xf>
    <xf numFmtId="0" fontId="3" fillId="0" borderId="3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1" fillId="0" borderId="24" xfId="0" applyFont="1" applyBorder="1" applyAlignment="1">
      <alignment horizontal="justify" vertical="center" wrapText="1"/>
    </xf>
    <xf numFmtId="0" fontId="3" fillId="0" borderId="67"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0"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3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3" fillId="0" borderId="17" xfId="0" applyFont="1" applyBorder="1" applyAlignment="1">
      <alignment horizontal="left"/>
    </xf>
    <xf numFmtId="0" fontId="3" fillId="0" borderId="18" xfId="0" applyFont="1" applyBorder="1" applyAlignment="1">
      <alignment horizontal="left"/>
    </xf>
    <xf numFmtId="0" fontId="3" fillId="0" borderId="35" xfId="0" applyFont="1" applyBorder="1" applyAlignment="1">
      <alignment horizontal="left"/>
    </xf>
    <xf numFmtId="0" fontId="3" fillId="0" borderId="11" xfId="0" applyFont="1" applyBorder="1" applyAlignment="1">
      <alignment horizontal="left" wrapText="1"/>
    </xf>
    <xf numFmtId="0" fontId="3" fillId="0" borderId="0" xfId="0" applyFont="1" applyBorder="1" applyAlignment="1">
      <alignment horizontal="left" wrapText="1"/>
    </xf>
    <xf numFmtId="0" fontId="3" fillId="0" borderId="12" xfId="0" applyFont="1" applyBorder="1" applyAlignment="1">
      <alignment horizontal="left"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30"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56" xfId="0" applyFont="1" applyBorder="1" applyAlignment="1">
      <alignment horizontal="center" wrapText="1"/>
    </xf>
    <xf numFmtId="0" fontId="9" fillId="0" borderId="57" xfId="0" applyFont="1" applyBorder="1" applyAlignment="1">
      <alignment horizontal="center" wrapText="1"/>
    </xf>
    <xf numFmtId="0" fontId="3" fillId="0" borderId="58"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1" xfId="0" applyFont="1" applyBorder="1" applyAlignment="1">
      <alignment horizontal="center"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enry%20Castillo/Downloads/SIRECI_PLAN_2016_17%20Con%20cifras_U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4">
          <cell r="C4">
            <v>4734864</v>
          </cell>
        </row>
        <row r="5">
          <cell r="C5">
            <v>3551148</v>
          </cell>
        </row>
        <row r="6">
          <cell r="C6">
            <v>3614400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P133"/>
  <sheetViews>
    <sheetView tabSelected="1" topLeftCell="A121" zoomScale="90" zoomScaleNormal="90" workbookViewId="0"/>
  </sheetViews>
  <sheetFormatPr baseColWidth="10" defaultColWidth="11.42578125" defaultRowHeight="15" x14ac:dyDescent="0.25"/>
  <cols>
    <col min="3" max="3" width="52" customWidth="1"/>
    <col min="4" max="4" width="32.140625" customWidth="1"/>
    <col min="6" max="6" width="11.7109375" customWidth="1"/>
    <col min="10" max="10" width="12.85546875" customWidth="1"/>
    <col min="11" max="11" width="27.5703125" hidden="1" customWidth="1"/>
    <col min="12" max="12" width="15.28515625" hidden="1" customWidth="1"/>
    <col min="13" max="13" width="18.28515625" hidden="1" customWidth="1"/>
    <col min="14" max="14" width="10.28515625" hidden="1" customWidth="1"/>
    <col min="15" max="15" width="9.5703125" hidden="1" customWidth="1"/>
  </cols>
  <sheetData>
    <row r="1" spans="3:15" ht="15.75" thickBot="1" x14ac:dyDescent="0.3"/>
    <row r="2" spans="3:15" ht="54" customHeight="1" thickTop="1" x14ac:dyDescent="0.25">
      <c r="C2" s="248" t="s">
        <v>0</v>
      </c>
      <c r="D2" s="249"/>
      <c r="E2" s="249"/>
      <c r="F2" s="249"/>
      <c r="G2" s="249"/>
      <c r="H2" s="249"/>
      <c r="I2" s="249"/>
      <c r="J2" s="250"/>
      <c r="K2" s="263" t="s">
        <v>1</v>
      </c>
      <c r="L2" s="263"/>
      <c r="M2" s="263"/>
      <c r="N2" s="263"/>
      <c r="O2" s="264"/>
    </row>
    <row r="3" spans="3:15" ht="44.25" customHeight="1" x14ac:dyDescent="0.25">
      <c r="C3" s="251" t="s">
        <v>2</v>
      </c>
      <c r="D3" s="252"/>
      <c r="E3" s="252"/>
      <c r="F3" s="252"/>
      <c r="G3" s="252"/>
      <c r="H3" s="252"/>
      <c r="I3" s="252"/>
      <c r="J3" s="253"/>
      <c r="K3" s="265"/>
      <c r="L3" s="265"/>
      <c r="M3" s="265"/>
      <c r="N3" s="265"/>
      <c r="O3" s="266"/>
    </row>
    <row r="4" spans="3:15" ht="78" customHeight="1" thickBot="1" x14ac:dyDescent="0.3">
      <c r="C4" s="254" t="s">
        <v>3</v>
      </c>
      <c r="D4" s="255"/>
      <c r="E4" s="255"/>
      <c r="F4" s="255"/>
      <c r="G4" s="255"/>
      <c r="H4" s="255"/>
      <c r="I4" s="255"/>
      <c r="J4" s="256"/>
      <c r="K4" s="265"/>
      <c r="L4" s="265"/>
      <c r="M4" s="265"/>
      <c r="N4" s="265"/>
      <c r="O4" s="266"/>
    </row>
    <row r="5" spans="3:15" x14ac:dyDescent="0.25">
      <c r="C5" s="257" t="s">
        <v>4</v>
      </c>
      <c r="D5" s="258"/>
      <c r="E5" s="258"/>
      <c r="F5" s="258"/>
      <c r="G5" s="258"/>
      <c r="H5" s="258"/>
      <c r="I5" s="258"/>
      <c r="J5" s="259"/>
      <c r="K5" s="265"/>
      <c r="L5" s="265"/>
      <c r="M5" s="265"/>
      <c r="N5" s="265"/>
      <c r="O5" s="266"/>
    </row>
    <row r="6" spans="3:15" ht="19.5" customHeight="1" x14ac:dyDescent="0.25">
      <c r="C6" s="260" t="s">
        <v>5</v>
      </c>
      <c r="D6" s="261"/>
      <c r="E6" s="261"/>
      <c r="F6" s="261"/>
      <c r="G6" s="261"/>
      <c r="H6" s="261"/>
      <c r="I6" s="261"/>
      <c r="J6" s="262"/>
      <c r="K6" s="265"/>
      <c r="L6" s="265"/>
      <c r="M6" s="265"/>
      <c r="N6" s="265"/>
      <c r="O6" s="266"/>
    </row>
    <row r="7" spans="3:15" ht="115.5" customHeight="1" thickBot="1" x14ac:dyDescent="0.3">
      <c r="C7" s="161" t="s">
        <v>6</v>
      </c>
      <c r="D7" s="162"/>
      <c r="E7" s="162"/>
      <c r="F7" s="162"/>
      <c r="G7" s="162"/>
      <c r="H7" s="162"/>
      <c r="I7" s="162"/>
      <c r="J7" s="163"/>
      <c r="K7" s="267"/>
      <c r="L7" s="267"/>
      <c r="M7" s="267"/>
      <c r="N7" s="267"/>
      <c r="O7" s="268"/>
    </row>
    <row r="8" spans="3:15" ht="25.5" customHeight="1" x14ac:dyDescent="0.25">
      <c r="C8" s="168" t="s">
        <v>7</v>
      </c>
      <c r="D8" s="170" t="s">
        <v>8</v>
      </c>
      <c r="E8" s="164" t="s">
        <v>9</v>
      </c>
      <c r="F8" s="164"/>
      <c r="G8" s="164"/>
      <c r="H8" s="164" t="s">
        <v>10</v>
      </c>
      <c r="I8" s="164"/>
      <c r="J8" s="165"/>
      <c r="K8" s="172" t="s">
        <v>11</v>
      </c>
      <c r="L8" s="174" t="s">
        <v>12</v>
      </c>
      <c r="M8" s="174" t="s">
        <v>13</v>
      </c>
      <c r="N8" s="174" t="s">
        <v>14</v>
      </c>
      <c r="O8" s="176" t="s">
        <v>15</v>
      </c>
    </row>
    <row r="9" spans="3:15" ht="24.75" customHeight="1" thickBot="1" x14ac:dyDescent="0.3">
      <c r="C9" s="169"/>
      <c r="D9" s="171"/>
      <c r="E9" s="43">
        <v>2013</v>
      </c>
      <c r="F9" s="43">
        <v>2014</v>
      </c>
      <c r="G9" s="43">
        <v>2015</v>
      </c>
      <c r="H9" s="43">
        <v>2013</v>
      </c>
      <c r="I9" s="43">
        <v>2014</v>
      </c>
      <c r="J9" s="123">
        <v>2015</v>
      </c>
      <c r="K9" s="173"/>
      <c r="L9" s="175"/>
      <c r="M9" s="175"/>
      <c r="N9" s="175"/>
      <c r="O9" s="177"/>
    </row>
    <row r="10" spans="3:15" ht="60.75" customHeight="1" x14ac:dyDescent="0.25">
      <c r="C10" s="166" t="s">
        <v>212</v>
      </c>
      <c r="D10" s="42" t="s">
        <v>16</v>
      </c>
      <c r="E10" s="66">
        <v>5</v>
      </c>
      <c r="F10" s="66">
        <v>5</v>
      </c>
      <c r="G10" s="66">
        <v>11</v>
      </c>
      <c r="H10" s="66">
        <v>20</v>
      </c>
      <c r="I10" s="66">
        <v>9</v>
      </c>
      <c r="J10" s="124">
        <v>147</v>
      </c>
      <c r="K10" s="109" t="s">
        <v>17</v>
      </c>
      <c r="L10" s="85">
        <f>150000000+92500000+241424000+262348000</f>
        <v>746272000</v>
      </c>
      <c r="M10" s="71" t="s">
        <v>18</v>
      </c>
      <c r="N10" s="87">
        <v>663</v>
      </c>
      <c r="O10" s="85">
        <f>149288880+20240640+32368960+197111760+10192113+249113191</f>
        <v>658315544</v>
      </c>
    </row>
    <row r="11" spans="3:15" ht="41.25" customHeight="1" x14ac:dyDescent="0.25">
      <c r="C11" s="167"/>
      <c r="D11" s="7" t="s">
        <v>19</v>
      </c>
      <c r="E11" s="8">
        <v>70</v>
      </c>
      <c r="F11" s="8">
        <v>70</v>
      </c>
      <c r="G11" s="8">
        <v>200</v>
      </c>
      <c r="H11" s="8">
        <v>133</v>
      </c>
      <c r="I11" s="8">
        <v>170</v>
      </c>
      <c r="J11" s="125">
        <v>368</v>
      </c>
      <c r="K11" s="110" t="s">
        <v>20</v>
      </c>
      <c r="L11" s="86">
        <f>27000000+72400000+79824000</f>
        <v>179224000</v>
      </c>
      <c r="M11" s="72" t="s">
        <v>18</v>
      </c>
      <c r="N11" s="88">
        <v>663</v>
      </c>
      <c r="O11" s="86">
        <f>50236367+43051595+106030168</f>
        <v>199318130</v>
      </c>
    </row>
    <row r="12" spans="3:15" ht="46.5" customHeight="1" x14ac:dyDescent="0.25">
      <c r="C12" s="214" t="s">
        <v>21</v>
      </c>
      <c r="D12" s="9" t="s">
        <v>22</v>
      </c>
      <c r="E12" s="10" t="s">
        <v>23</v>
      </c>
      <c r="F12" s="11" t="s">
        <v>24</v>
      </c>
      <c r="G12" s="11" t="s">
        <v>24</v>
      </c>
      <c r="H12" s="12"/>
      <c r="I12" s="11" t="s">
        <v>25</v>
      </c>
      <c r="J12" s="126" t="s">
        <v>26</v>
      </c>
      <c r="K12" s="111"/>
      <c r="L12" s="73"/>
      <c r="M12" s="68" t="s">
        <v>27</v>
      </c>
      <c r="N12" s="58"/>
      <c r="O12" s="59"/>
    </row>
    <row r="13" spans="3:15" ht="48" customHeight="1" x14ac:dyDescent="0.25">
      <c r="C13" s="215"/>
      <c r="D13" s="9" t="s">
        <v>28</v>
      </c>
      <c r="E13" s="10" t="s">
        <v>29</v>
      </c>
      <c r="F13" s="9" t="s">
        <v>30</v>
      </c>
      <c r="G13" s="9" t="s">
        <v>30</v>
      </c>
      <c r="H13" s="12"/>
      <c r="I13" s="11" t="s">
        <v>31</v>
      </c>
      <c r="J13" s="127" t="s">
        <v>32</v>
      </c>
      <c r="K13" s="111"/>
      <c r="L13" s="73"/>
      <c r="M13" s="68" t="s">
        <v>27</v>
      </c>
      <c r="N13" s="58"/>
      <c r="O13" s="59"/>
    </row>
    <row r="14" spans="3:15" ht="38.25" customHeight="1" x14ac:dyDescent="0.25">
      <c r="C14" s="215"/>
      <c r="D14" s="13" t="s">
        <v>33</v>
      </c>
      <c r="E14" s="10" t="s">
        <v>34</v>
      </c>
      <c r="F14" s="10" t="s">
        <v>35</v>
      </c>
      <c r="G14" s="10" t="s">
        <v>36</v>
      </c>
      <c r="H14" s="12"/>
      <c r="I14" s="12" t="s">
        <v>37</v>
      </c>
      <c r="J14" s="127" t="s">
        <v>38</v>
      </c>
      <c r="K14" s="111"/>
      <c r="L14" s="73"/>
      <c r="M14" s="68" t="s">
        <v>27</v>
      </c>
      <c r="N14" s="58"/>
      <c r="O14" s="59"/>
    </row>
    <row r="15" spans="3:15" ht="30.75" customHeight="1" x14ac:dyDescent="0.25">
      <c r="C15" s="192" t="s">
        <v>39</v>
      </c>
      <c r="D15" s="13" t="s">
        <v>40</v>
      </c>
      <c r="E15" s="12"/>
      <c r="F15" s="12" t="s">
        <v>41</v>
      </c>
      <c r="G15" s="12"/>
      <c r="H15" s="12"/>
      <c r="I15" s="12" t="s">
        <v>41</v>
      </c>
      <c r="J15" s="128">
        <v>4</v>
      </c>
      <c r="K15" s="111"/>
      <c r="L15" s="73"/>
      <c r="M15" s="68" t="s">
        <v>27</v>
      </c>
      <c r="N15" s="58"/>
      <c r="O15" s="59"/>
    </row>
    <row r="16" spans="3:15" ht="27" customHeight="1" x14ac:dyDescent="0.25">
      <c r="C16" s="204"/>
      <c r="D16" s="9" t="s">
        <v>42</v>
      </c>
      <c r="E16" s="12"/>
      <c r="F16" s="12" t="s">
        <v>43</v>
      </c>
      <c r="G16" s="12"/>
      <c r="H16" s="12"/>
      <c r="I16" s="12" t="s">
        <v>43</v>
      </c>
      <c r="J16" s="128">
        <v>38</v>
      </c>
      <c r="K16" s="111"/>
      <c r="L16" s="73"/>
      <c r="M16" s="68" t="s">
        <v>27</v>
      </c>
      <c r="N16" s="58"/>
      <c r="O16" s="59"/>
    </row>
    <row r="17" spans="3:15" ht="27" customHeight="1" x14ac:dyDescent="0.25">
      <c r="C17" s="204"/>
      <c r="D17" s="13" t="s">
        <v>44</v>
      </c>
      <c r="E17" s="12"/>
      <c r="F17" s="12" t="s">
        <v>45</v>
      </c>
      <c r="G17" s="12"/>
      <c r="H17" s="12"/>
      <c r="I17" s="12" t="s">
        <v>46</v>
      </c>
      <c r="J17" s="128">
        <v>118</v>
      </c>
      <c r="K17" s="111"/>
      <c r="L17" s="73"/>
      <c r="M17" s="68" t="s">
        <v>27</v>
      </c>
      <c r="N17" s="58"/>
      <c r="O17" s="59"/>
    </row>
    <row r="18" spans="3:15" ht="28.5" customHeight="1" x14ac:dyDescent="0.25">
      <c r="C18" s="14" t="s">
        <v>47</v>
      </c>
      <c r="D18" s="6" t="s">
        <v>48</v>
      </c>
      <c r="E18" s="8">
        <v>8</v>
      </c>
      <c r="F18" s="8">
        <v>8</v>
      </c>
      <c r="G18" s="8">
        <v>10</v>
      </c>
      <c r="H18" s="8">
        <v>5</v>
      </c>
      <c r="I18" s="8">
        <v>10</v>
      </c>
      <c r="J18" s="125">
        <v>11</v>
      </c>
      <c r="K18" s="111"/>
      <c r="L18" s="73"/>
      <c r="M18" s="68" t="s">
        <v>27</v>
      </c>
      <c r="N18" s="58"/>
      <c r="O18" s="59"/>
    </row>
    <row r="19" spans="3:15" ht="37.5" customHeight="1" thickBot="1" x14ac:dyDescent="0.3">
      <c r="C19" s="15" t="s">
        <v>49</v>
      </c>
      <c r="D19" s="16" t="s">
        <v>50</v>
      </c>
      <c r="E19" s="17">
        <v>10</v>
      </c>
      <c r="F19" s="17">
        <v>10</v>
      </c>
      <c r="G19" s="17">
        <v>10</v>
      </c>
      <c r="H19" s="17">
        <v>11</v>
      </c>
      <c r="I19" s="17">
        <v>19</v>
      </c>
      <c r="J19" s="129">
        <v>12</v>
      </c>
      <c r="K19" s="110" t="s">
        <v>51</v>
      </c>
      <c r="L19" s="86">
        <f>150000000+65000000+82500000</f>
        <v>297500000</v>
      </c>
      <c r="M19" s="72" t="s">
        <v>18</v>
      </c>
      <c r="N19" s="88">
        <v>663</v>
      </c>
      <c r="O19" s="86">
        <f>18790876+14100000+128436776+202256146</f>
        <v>363583798</v>
      </c>
    </row>
    <row r="20" spans="3:15" ht="87" customHeight="1" thickBot="1" x14ac:dyDescent="0.3">
      <c r="C20" s="178" t="s">
        <v>52</v>
      </c>
      <c r="D20" s="179"/>
      <c r="E20" s="179"/>
      <c r="F20" s="179"/>
      <c r="G20" s="179"/>
      <c r="H20" s="179"/>
      <c r="I20" s="179"/>
      <c r="J20" s="180"/>
      <c r="K20" s="269" t="s">
        <v>53</v>
      </c>
      <c r="L20" s="269"/>
      <c r="M20" s="269"/>
      <c r="N20" s="269"/>
      <c r="O20" s="270"/>
    </row>
    <row r="21" spans="3:15" ht="15.75" customHeight="1" thickBot="1" x14ac:dyDescent="0.3">
      <c r="C21" s="185" t="s">
        <v>7</v>
      </c>
      <c r="D21" s="187" t="s">
        <v>8</v>
      </c>
      <c r="E21" s="181" t="s">
        <v>9</v>
      </c>
      <c r="F21" s="182"/>
      <c r="G21" s="183"/>
      <c r="H21" s="181" t="s">
        <v>10</v>
      </c>
      <c r="I21" s="182"/>
      <c r="J21" s="184"/>
      <c r="K21" s="172" t="s">
        <v>11</v>
      </c>
      <c r="L21" s="174" t="s">
        <v>12</v>
      </c>
      <c r="M21" s="174" t="s">
        <v>13</v>
      </c>
      <c r="N21" s="174" t="s">
        <v>14</v>
      </c>
      <c r="O21" s="176" t="s">
        <v>15</v>
      </c>
    </row>
    <row r="22" spans="3:15" ht="23.25" customHeight="1" thickBot="1" x14ac:dyDescent="0.3">
      <c r="C22" s="186"/>
      <c r="D22" s="188"/>
      <c r="E22" s="45">
        <v>2013</v>
      </c>
      <c r="F22" s="46">
        <v>2014</v>
      </c>
      <c r="G22" s="46">
        <v>2015</v>
      </c>
      <c r="H22" s="45">
        <v>2013</v>
      </c>
      <c r="I22" s="45">
        <v>2014</v>
      </c>
      <c r="J22" s="99">
        <v>2015</v>
      </c>
      <c r="K22" s="173"/>
      <c r="L22" s="175"/>
      <c r="M22" s="175"/>
      <c r="N22" s="175"/>
      <c r="O22" s="177"/>
    </row>
    <row r="23" spans="3:15" ht="26.25" customHeight="1" x14ac:dyDescent="0.25">
      <c r="C23" s="159" t="s">
        <v>54</v>
      </c>
      <c r="D23" s="44" t="s">
        <v>55</v>
      </c>
      <c r="E23" s="44" t="s">
        <v>56</v>
      </c>
      <c r="F23" s="44" t="s">
        <v>56</v>
      </c>
      <c r="G23" s="44" t="s">
        <v>56</v>
      </c>
      <c r="H23" s="44" t="s">
        <v>57</v>
      </c>
      <c r="I23" s="44" t="s">
        <v>57</v>
      </c>
      <c r="J23" s="152" t="s">
        <v>57</v>
      </c>
      <c r="K23" s="112"/>
      <c r="L23" s="60"/>
      <c r="M23" s="60"/>
      <c r="N23" s="60"/>
      <c r="O23" s="61"/>
    </row>
    <row r="24" spans="3:15" ht="140.25" customHeight="1" x14ac:dyDescent="0.25">
      <c r="C24" s="160"/>
      <c r="D24" s="18" t="s">
        <v>58</v>
      </c>
      <c r="E24" s="19">
        <v>2</v>
      </c>
      <c r="F24" s="18" t="s">
        <v>59</v>
      </c>
      <c r="G24" s="18" t="s">
        <v>60</v>
      </c>
      <c r="H24" s="18">
        <v>0</v>
      </c>
      <c r="I24" s="18" t="s">
        <v>61</v>
      </c>
      <c r="J24" s="130" t="s">
        <v>62</v>
      </c>
      <c r="K24" s="113"/>
      <c r="L24" s="22"/>
      <c r="M24" s="68" t="s">
        <v>27</v>
      </c>
      <c r="N24" s="22"/>
      <c r="O24" s="62"/>
    </row>
    <row r="25" spans="3:15" ht="24" x14ac:dyDescent="0.25">
      <c r="C25" s="160" t="s">
        <v>207</v>
      </c>
      <c r="D25" s="18" t="s">
        <v>63</v>
      </c>
      <c r="E25" s="18" t="s">
        <v>56</v>
      </c>
      <c r="F25" s="18" t="s">
        <v>56</v>
      </c>
      <c r="G25" s="18" t="s">
        <v>56</v>
      </c>
      <c r="H25" s="18" t="s">
        <v>57</v>
      </c>
      <c r="I25" s="18" t="s">
        <v>57</v>
      </c>
      <c r="J25" s="131" t="s">
        <v>57</v>
      </c>
      <c r="K25" s="114">
        <v>0</v>
      </c>
      <c r="L25" s="74">
        <v>0</v>
      </c>
      <c r="M25" s="68" t="s">
        <v>64</v>
      </c>
      <c r="N25" s="74">
        <v>0</v>
      </c>
      <c r="O25" s="89">
        <v>0</v>
      </c>
    </row>
    <row r="26" spans="3:15" ht="39.75" customHeight="1" x14ac:dyDescent="0.25">
      <c r="C26" s="216"/>
      <c r="D26" s="18" t="s">
        <v>65</v>
      </c>
      <c r="E26" s="18">
        <v>4</v>
      </c>
      <c r="F26" s="18">
        <v>6</v>
      </c>
      <c r="G26" s="18">
        <v>8</v>
      </c>
      <c r="H26" s="18">
        <v>2</v>
      </c>
      <c r="I26" s="18">
        <v>2</v>
      </c>
      <c r="J26" s="131">
        <v>2</v>
      </c>
      <c r="K26" s="115" t="s">
        <v>197</v>
      </c>
      <c r="L26" s="22"/>
      <c r="M26" s="68" t="s">
        <v>64</v>
      </c>
      <c r="N26" s="22"/>
      <c r="O26" s="62"/>
    </row>
    <row r="27" spans="3:15" ht="25.5" x14ac:dyDescent="0.25">
      <c r="C27" s="160" t="s">
        <v>66</v>
      </c>
      <c r="D27" s="18" t="s">
        <v>67</v>
      </c>
      <c r="E27" s="18">
        <v>5</v>
      </c>
      <c r="F27" s="18">
        <v>7</v>
      </c>
      <c r="G27" s="18">
        <v>9</v>
      </c>
      <c r="H27" s="18">
        <v>0</v>
      </c>
      <c r="I27" s="18">
        <v>0</v>
      </c>
      <c r="J27" s="131">
        <v>0</v>
      </c>
      <c r="K27" s="114">
        <v>0</v>
      </c>
      <c r="L27" s="75">
        <v>0</v>
      </c>
      <c r="M27" s="68" t="s">
        <v>64</v>
      </c>
      <c r="N27" s="75">
        <v>0</v>
      </c>
      <c r="O27" s="76">
        <v>0</v>
      </c>
    </row>
    <row r="28" spans="3:15" ht="33.75" customHeight="1" x14ac:dyDescent="0.25">
      <c r="C28" s="160"/>
      <c r="D28" s="18" t="s">
        <v>68</v>
      </c>
      <c r="E28" s="18">
        <v>15</v>
      </c>
      <c r="F28" s="18">
        <v>20</v>
      </c>
      <c r="G28" s="18">
        <v>25</v>
      </c>
      <c r="H28" s="18">
        <v>33</v>
      </c>
      <c r="I28" s="20">
        <v>30</v>
      </c>
      <c r="J28" s="132">
        <v>30</v>
      </c>
      <c r="K28" s="114">
        <v>0</v>
      </c>
      <c r="L28" s="75">
        <v>0</v>
      </c>
      <c r="M28" s="68" t="s">
        <v>64</v>
      </c>
      <c r="N28" s="75">
        <v>0</v>
      </c>
      <c r="O28" s="76">
        <v>0</v>
      </c>
    </row>
    <row r="29" spans="3:15" ht="76.5" x14ac:dyDescent="0.25">
      <c r="C29" s="101" t="s">
        <v>205</v>
      </c>
      <c r="D29" s="18" t="s">
        <v>69</v>
      </c>
      <c r="E29" s="18">
        <v>3</v>
      </c>
      <c r="F29" s="18">
        <v>5</v>
      </c>
      <c r="G29" s="18">
        <v>7</v>
      </c>
      <c r="H29" s="18">
        <v>2</v>
      </c>
      <c r="I29" s="18">
        <v>2</v>
      </c>
      <c r="J29" s="151">
        <v>2</v>
      </c>
      <c r="K29" s="116" t="s">
        <v>198</v>
      </c>
      <c r="L29" s="22"/>
      <c r="M29" s="68" t="s">
        <v>64</v>
      </c>
      <c r="N29" s="22"/>
      <c r="O29" s="62"/>
    </row>
    <row r="30" spans="3:15" ht="61.5" customHeight="1" x14ac:dyDescent="0.25">
      <c r="C30" s="192" t="s">
        <v>70</v>
      </c>
      <c r="D30" s="18" t="s">
        <v>71</v>
      </c>
      <c r="E30" s="18"/>
      <c r="F30" s="18" t="s">
        <v>72</v>
      </c>
      <c r="G30" s="18" t="s">
        <v>72</v>
      </c>
      <c r="H30" s="18" t="s">
        <v>73</v>
      </c>
      <c r="I30" s="18" t="s">
        <v>74</v>
      </c>
      <c r="J30" s="130" t="s">
        <v>75</v>
      </c>
      <c r="K30" s="113"/>
      <c r="L30" s="22"/>
      <c r="M30" s="68" t="s">
        <v>27</v>
      </c>
      <c r="N30" s="22"/>
      <c r="O30" s="62"/>
    </row>
    <row r="31" spans="3:15" ht="73.5" customHeight="1" x14ac:dyDescent="0.25">
      <c r="C31" s="192"/>
      <c r="D31" s="9" t="s">
        <v>76</v>
      </c>
      <c r="E31" s="21"/>
      <c r="F31" s="21" t="s">
        <v>77</v>
      </c>
      <c r="G31" s="21" t="s">
        <v>77</v>
      </c>
      <c r="H31" s="9" t="s">
        <v>78</v>
      </c>
      <c r="I31" s="21" t="s">
        <v>79</v>
      </c>
      <c r="J31" s="130" t="s">
        <v>80</v>
      </c>
      <c r="K31" s="113"/>
      <c r="L31" s="22"/>
      <c r="M31" s="68" t="s">
        <v>27</v>
      </c>
      <c r="N31" s="22"/>
      <c r="O31" s="62"/>
    </row>
    <row r="32" spans="3:15" ht="84.75" customHeight="1" x14ac:dyDescent="0.25">
      <c r="C32" s="192"/>
      <c r="D32" s="13" t="s">
        <v>81</v>
      </c>
      <c r="E32" s="21"/>
      <c r="F32" s="22"/>
      <c r="G32" s="21" t="s">
        <v>82</v>
      </c>
      <c r="H32" s="9" t="s">
        <v>83</v>
      </c>
      <c r="I32" s="21" t="s">
        <v>84</v>
      </c>
      <c r="J32" s="130" t="s">
        <v>85</v>
      </c>
      <c r="K32" s="113"/>
      <c r="L32" s="22"/>
      <c r="M32" s="68" t="s">
        <v>27</v>
      </c>
      <c r="N32" s="22"/>
      <c r="O32" s="62"/>
    </row>
    <row r="33" spans="3:15" ht="27.75" customHeight="1" x14ac:dyDescent="0.25">
      <c r="C33" s="192"/>
      <c r="D33" s="18" t="s">
        <v>86</v>
      </c>
      <c r="E33" s="21">
        <v>3</v>
      </c>
      <c r="F33" s="21">
        <v>5</v>
      </c>
      <c r="G33" s="21">
        <v>7</v>
      </c>
      <c r="H33" s="9">
        <v>1</v>
      </c>
      <c r="I33" s="21">
        <v>5</v>
      </c>
      <c r="J33" s="98">
        <v>7</v>
      </c>
      <c r="K33" s="113"/>
      <c r="L33" s="22"/>
      <c r="M33" s="68" t="s">
        <v>27</v>
      </c>
      <c r="N33" s="22"/>
      <c r="O33" s="62"/>
    </row>
    <row r="34" spans="3:15" ht="42.75" customHeight="1" x14ac:dyDescent="0.25">
      <c r="C34" s="101" t="s">
        <v>87</v>
      </c>
      <c r="D34" s="18" t="s">
        <v>71</v>
      </c>
      <c r="E34" s="21" t="s">
        <v>56</v>
      </c>
      <c r="F34" s="21" t="s">
        <v>56</v>
      </c>
      <c r="G34" s="21" t="s">
        <v>56</v>
      </c>
      <c r="H34" s="21" t="s">
        <v>56</v>
      </c>
      <c r="I34" s="21" t="s">
        <v>56</v>
      </c>
      <c r="J34" s="151" t="s">
        <v>57</v>
      </c>
      <c r="K34" s="113"/>
      <c r="L34" s="22"/>
      <c r="M34" s="68" t="s">
        <v>27</v>
      </c>
      <c r="N34" s="22"/>
      <c r="O34" s="62"/>
    </row>
    <row r="35" spans="3:15" ht="64.5" thickBot="1" x14ac:dyDescent="0.3">
      <c r="C35" s="102" t="s">
        <v>88</v>
      </c>
      <c r="D35" s="23" t="s">
        <v>71</v>
      </c>
      <c r="E35" s="24" t="s">
        <v>56</v>
      </c>
      <c r="F35" s="24" t="s">
        <v>56</v>
      </c>
      <c r="G35" s="24" t="s">
        <v>56</v>
      </c>
      <c r="H35" s="25" t="s">
        <v>57</v>
      </c>
      <c r="I35" s="24" t="s">
        <v>57</v>
      </c>
      <c r="J35" s="153" t="s">
        <v>57</v>
      </c>
      <c r="K35" s="113"/>
      <c r="L35" s="22"/>
      <c r="M35" s="68" t="s">
        <v>27</v>
      </c>
      <c r="N35" s="22"/>
      <c r="O35" s="62"/>
    </row>
    <row r="36" spans="3:15" ht="15" customHeight="1" x14ac:dyDescent="0.25">
      <c r="C36" s="193" t="s">
        <v>89</v>
      </c>
      <c r="D36" s="194"/>
      <c r="E36" s="194"/>
      <c r="F36" s="194"/>
      <c r="G36" s="194"/>
      <c r="H36" s="194"/>
      <c r="I36" s="194"/>
      <c r="J36" s="195"/>
      <c r="K36" s="244" t="s">
        <v>53</v>
      </c>
      <c r="L36" s="244"/>
      <c r="M36" s="244"/>
      <c r="N36" s="244"/>
      <c r="O36" s="245"/>
    </row>
    <row r="37" spans="3:15" x14ac:dyDescent="0.25">
      <c r="C37" s="196" t="s">
        <v>90</v>
      </c>
      <c r="D37" s="190"/>
      <c r="E37" s="190"/>
      <c r="F37" s="190"/>
      <c r="G37" s="190"/>
      <c r="H37" s="190"/>
      <c r="I37" s="190"/>
      <c r="J37" s="191"/>
      <c r="K37" s="271"/>
      <c r="L37" s="271"/>
      <c r="M37" s="271"/>
      <c r="N37" s="271"/>
      <c r="O37" s="272"/>
    </row>
    <row r="38" spans="3:15" ht="109.5" customHeight="1" thickBot="1" x14ac:dyDescent="0.3">
      <c r="C38" s="197" t="s">
        <v>91</v>
      </c>
      <c r="D38" s="198"/>
      <c r="E38" s="198"/>
      <c r="F38" s="198"/>
      <c r="G38" s="198"/>
      <c r="H38" s="198"/>
      <c r="I38" s="198"/>
      <c r="J38" s="199"/>
      <c r="K38" s="246"/>
      <c r="L38" s="246"/>
      <c r="M38" s="246"/>
      <c r="N38" s="246"/>
      <c r="O38" s="247"/>
    </row>
    <row r="39" spans="3:15" ht="15.75" thickBot="1" x14ac:dyDescent="0.3">
      <c r="C39" s="200" t="s">
        <v>7</v>
      </c>
      <c r="D39" s="202" t="s">
        <v>8</v>
      </c>
      <c r="E39" s="181" t="s">
        <v>9</v>
      </c>
      <c r="F39" s="182"/>
      <c r="G39" s="183"/>
      <c r="H39" s="181" t="s">
        <v>10</v>
      </c>
      <c r="I39" s="182"/>
      <c r="J39" s="184"/>
      <c r="K39" s="240" t="s">
        <v>11</v>
      </c>
      <c r="L39" s="240" t="s">
        <v>12</v>
      </c>
      <c r="M39" s="240" t="s">
        <v>13</v>
      </c>
      <c r="N39" s="240" t="s">
        <v>14</v>
      </c>
      <c r="O39" s="242" t="s">
        <v>15</v>
      </c>
    </row>
    <row r="40" spans="3:15" ht="27" customHeight="1" thickBot="1" x14ac:dyDescent="0.3">
      <c r="C40" s="201"/>
      <c r="D40" s="203"/>
      <c r="E40" s="45">
        <v>2013</v>
      </c>
      <c r="F40" s="46">
        <v>2014</v>
      </c>
      <c r="G40" s="46">
        <v>2015</v>
      </c>
      <c r="H40" s="45">
        <v>2013</v>
      </c>
      <c r="I40" s="45">
        <v>2014</v>
      </c>
      <c r="J40" s="99">
        <v>2015</v>
      </c>
      <c r="K40" s="241"/>
      <c r="L40" s="241"/>
      <c r="M40" s="241"/>
      <c r="N40" s="241"/>
      <c r="O40" s="243"/>
    </row>
    <row r="41" spans="3:15" ht="33.75" customHeight="1" x14ac:dyDescent="0.25">
      <c r="C41" s="159" t="s">
        <v>208</v>
      </c>
      <c r="D41" s="44" t="s">
        <v>92</v>
      </c>
      <c r="E41" s="47">
        <v>100</v>
      </c>
      <c r="F41" s="47">
        <v>100</v>
      </c>
      <c r="G41" s="47">
        <v>100</v>
      </c>
      <c r="H41" s="48">
        <v>55</v>
      </c>
      <c r="I41" s="47">
        <v>100</v>
      </c>
      <c r="J41" s="133">
        <v>35</v>
      </c>
      <c r="K41" s="117">
        <v>0</v>
      </c>
      <c r="L41" s="90">
        <v>0</v>
      </c>
      <c r="M41" s="68" t="s">
        <v>64</v>
      </c>
      <c r="N41" s="90">
        <v>0</v>
      </c>
      <c r="O41" s="91">
        <v>0</v>
      </c>
    </row>
    <row r="42" spans="3:15" ht="57" customHeight="1" x14ac:dyDescent="0.25">
      <c r="C42" s="160"/>
      <c r="D42" s="18" t="s">
        <v>93</v>
      </c>
      <c r="E42" s="21">
        <v>50</v>
      </c>
      <c r="F42" s="21">
        <v>100</v>
      </c>
      <c r="G42" s="21">
        <v>100</v>
      </c>
      <c r="H42" s="9">
        <v>0</v>
      </c>
      <c r="I42" s="21">
        <v>0</v>
      </c>
      <c r="J42" s="134">
        <v>0</v>
      </c>
      <c r="K42" s="118">
        <v>0</v>
      </c>
      <c r="L42" s="92">
        <v>0</v>
      </c>
      <c r="M42" s="68" t="s">
        <v>64</v>
      </c>
      <c r="N42" s="92">
        <v>0</v>
      </c>
      <c r="O42" s="93">
        <v>0</v>
      </c>
    </row>
    <row r="43" spans="3:15" ht="25.5" x14ac:dyDescent="0.25">
      <c r="C43" s="160" t="s">
        <v>94</v>
      </c>
      <c r="D43" s="18" t="s">
        <v>95</v>
      </c>
      <c r="E43" s="21">
        <v>100</v>
      </c>
      <c r="F43" s="21">
        <v>100</v>
      </c>
      <c r="G43" s="21">
        <v>100</v>
      </c>
      <c r="H43" s="9">
        <v>100</v>
      </c>
      <c r="I43" s="21">
        <v>100</v>
      </c>
      <c r="J43" s="135">
        <v>89</v>
      </c>
      <c r="K43" s="94" t="s">
        <v>199</v>
      </c>
      <c r="L43" s="95">
        <v>80700000</v>
      </c>
      <c r="M43" s="68" t="s">
        <v>64</v>
      </c>
      <c r="N43" s="92">
        <v>1095</v>
      </c>
      <c r="O43" s="96">
        <v>80700000</v>
      </c>
    </row>
    <row r="44" spans="3:15" ht="38.25" x14ac:dyDescent="0.25">
      <c r="C44" s="160"/>
      <c r="D44" s="26" t="s">
        <v>96</v>
      </c>
      <c r="E44" s="21">
        <v>80</v>
      </c>
      <c r="F44" s="21">
        <v>100</v>
      </c>
      <c r="G44" s="21">
        <v>100</v>
      </c>
      <c r="H44" s="9">
        <v>17</v>
      </c>
      <c r="I44" s="21">
        <v>17</v>
      </c>
      <c r="J44" s="135">
        <v>33</v>
      </c>
      <c r="K44" s="94" t="s">
        <v>200</v>
      </c>
      <c r="L44" s="95">
        <v>60500000</v>
      </c>
      <c r="M44" s="68" t="s">
        <v>64</v>
      </c>
      <c r="N44" s="92">
        <v>900</v>
      </c>
      <c r="O44" s="96">
        <v>60500000</v>
      </c>
    </row>
    <row r="45" spans="3:15" ht="25.5" x14ac:dyDescent="0.25">
      <c r="C45" s="160"/>
      <c r="D45" s="18" t="s">
        <v>97</v>
      </c>
      <c r="E45" s="21">
        <v>1</v>
      </c>
      <c r="F45" s="21">
        <v>1</v>
      </c>
      <c r="G45" s="21">
        <v>2</v>
      </c>
      <c r="H45" s="9">
        <v>1</v>
      </c>
      <c r="I45" s="21">
        <v>1</v>
      </c>
      <c r="J45" s="134">
        <v>1</v>
      </c>
      <c r="K45" s="94" t="s">
        <v>201</v>
      </c>
      <c r="L45" s="95">
        <v>20000000</v>
      </c>
      <c r="M45" s="68" t="s">
        <v>64</v>
      </c>
      <c r="N45" s="92">
        <v>30</v>
      </c>
      <c r="O45" s="96">
        <v>20000000</v>
      </c>
    </row>
    <row r="46" spans="3:15" ht="51" x14ac:dyDescent="0.25">
      <c r="C46" s="101" t="s">
        <v>209</v>
      </c>
      <c r="D46" s="18" t="s">
        <v>98</v>
      </c>
      <c r="E46" s="21">
        <v>50</v>
      </c>
      <c r="F46" s="21">
        <v>75</v>
      </c>
      <c r="G46" s="21">
        <v>75</v>
      </c>
      <c r="H46" s="9">
        <v>50</v>
      </c>
      <c r="I46" s="21">
        <v>75</v>
      </c>
      <c r="J46" s="135">
        <v>80</v>
      </c>
      <c r="K46" s="94" t="s">
        <v>201</v>
      </c>
      <c r="L46" s="95">
        <v>11535000</v>
      </c>
      <c r="M46" s="68" t="s">
        <v>64</v>
      </c>
      <c r="N46" s="92">
        <v>30</v>
      </c>
      <c r="O46" s="96">
        <v>11535000</v>
      </c>
    </row>
    <row r="47" spans="3:15" ht="25.5" x14ac:dyDescent="0.25">
      <c r="C47" s="104" t="s">
        <v>99</v>
      </c>
      <c r="D47" s="18" t="s">
        <v>100</v>
      </c>
      <c r="E47" s="21">
        <v>5</v>
      </c>
      <c r="F47" s="21">
        <v>10</v>
      </c>
      <c r="G47" s="21">
        <v>15</v>
      </c>
      <c r="H47" s="9">
        <v>1</v>
      </c>
      <c r="I47" s="21">
        <v>1</v>
      </c>
      <c r="J47" s="135">
        <v>1</v>
      </c>
      <c r="K47" s="118">
        <v>0</v>
      </c>
      <c r="L47" s="92">
        <v>0</v>
      </c>
      <c r="M47" s="68" t="s">
        <v>64</v>
      </c>
      <c r="N47" s="92">
        <v>0</v>
      </c>
      <c r="O47" s="93">
        <v>0</v>
      </c>
    </row>
    <row r="48" spans="3:15" ht="45" x14ac:dyDescent="0.25">
      <c r="C48" s="104" t="s">
        <v>101</v>
      </c>
      <c r="D48" s="18" t="s">
        <v>102</v>
      </c>
      <c r="E48" s="21">
        <v>170</v>
      </c>
      <c r="F48" s="21">
        <v>170</v>
      </c>
      <c r="G48" s="21">
        <v>170</v>
      </c>
      <c r="H48" s="9">
        <v>203</v>
      </c>
      <c r="I48" s="21">
        <v>200</v>
      </c>
      <c r="J48" s="134">
        <v>200</v>
      </c>
      <c r="K48" s="94" t="s">
        <v>200</v>
      </c>
      <c r="L48" s="97" t="s">
        <v>198</v>
      </c>
      <c r="M48" s="68" t="s">
        <v>64</v>
      </c>
      <c r="N48" s="92"/>
      <c r="O48" s="98" t="s">
        <v>198</v>
      </c>
    </row>
    <row r="49" spans="3:15" ht="24.75" thickBot="1" x14ac:dyDescent="0.3">
      <c r="C49" s="108" t="s">
        <v>103</v>
      </c>
      <c r="D49" s="23" t="s">
        <v>104</v>
      </c>
      <c r="E49" s="24">
        <v>15</v>
      </c>
      <c r="F49" s="24">
        <v>15</v>
      </c>
      <c r="G49" s="24">
        <v>15</v>
      </c>
      <c r="H49" s="25">
        <v>670</v>
      </c>
      <c r="I49" s="24">
        <v>600</v>
      </c>
      <c r="J49" s="136">
        <v>1040</v>
      </c>
      <c r="K49" s="94" t="s">
        <v>200</v>
      </c>
      <c r="L49" s="95">
        <v>900000000</v>
      </c>
      <c r="M49" s="68" t="s">
        <v>64</v>
      </c>
      <c r="N49" s="92">
        <v>720</v>
      </c>
      <c r="O49" s="96">
        <v>900000000</v>
      </c>
    </row>
    <row r="50" spans="3:15" x14ac:dyDescent="0.25">
      <c r="C50" s="193" t="s">
        <v>105</v>
      </c>
      <c r="D50" s="194"/>
      <c r="E50" s="194"/>
      <c r="F50" s="194"/>
      <c r="G50" s="194"/>
      <c r="H50" s="194"/>
      <c r="I50" s="194"/>
      <c r="J50" s="195"/>
      <c r="K50" s="244" t="s">
        <v>53</v>
      </c>
      <c r="L50" s="244"/>
      <c r="M50" s="244"/>
      <c r="N50" s="244"/>
      <c r="O50" s="245"/>
    </row>
    <row r="51" spans="3:15" ht="95.25" customHeight="1" thickBot="1" x14ac:dyDescent="0.3">
      <c r="C51" s="189" t="s">
        <v>106</v>
      </c>
      <c r="D51" s="190"/>
      <c r="E51" s="190"/>
      <c r="F51" s="190"/>
      <c r="G51" s="190"/>
      <c r="H51" s="190"/>
      <c r="I51" s="190"/>
      <c r="J51" s="191"/>
      <c r="K51" s="246"/>
      <c r="L51" s="246"/>
      <c r="M51" s="246"/>
      <c r="N51" s="246"/>
      <c r="O51" s="247"/>
    </row>
    <row r="52" spans="3:15" ht="15.75" customHeight="1" thickBot="1" x14ac:dyDescent="0.3">
      <c r="C52" s="185" t="s">
        <v>7</v>
      </c>
      <c r="D52" s="187" t="s">
        <v>8</v>
      </c>
      <c r="E52" s="181" t="s">
        <v>9</v>
      </c>
      <c r="F52" s="182"/>
      <c r="G52" s="183"/>
      <c r="H52" s="181" t="s">
        <v>10</v>
      </c>
      <c r="I52" s="182"/>
      <c r="J52" s="184"/>
      <c r="K52" s="234" t="s">
        <v>11</v>
      </c>
      <c r="L52" s="236" t="s">
        <v>12</v>
      </c>
      <c r="M52" s="236" t="s">
        <v>13</v>
      </c>
      <c r="N52" s="236" t="s">
        <v>14</v>
      </c>
      <c r="O52" s="238" t="s">
        <v>15</v>
      </c>
    </row>
    <row r="53" spans="3:15" ht="26.25" customHeight="1" thickBot="1" x14ac:dyDescent="0.3">
      <c r="C53" s="186"/>
      <c r="D53" s="188"/>
      <c r="E53" s="45">
        <v>2013</v>
      </c>
      <c r="F53" s="46">
        <v>2014</v>
      </c>
      <c r="G53" s="46">
        <v>2015</v>
      </c>
      <c r="H53" s="45">
        <v>2013</v>
      </c>
      <c r="I53" s="45">
        <v>2014</v>
      </c>
      <c r="J53" s="99">
        <v>2015</v>
      </c>
      <c r="K53" s="235"/>
      <c r="L53" s="237"/>
      <c r="M53" s="237"/>
      <c r="N53" s="237"/>
      <c r="O53" s="239"/>
    </row>
    <row r="54" spans="3:15" ht="51" x14ac:dyDescent="0.25">
      <c r="C54" s="100" t="s">
        <v>107</v>
      </c>
      <c r="D54" s="44" t="s">
        <v>108</v>
      </c>
      <c r="E54" s="47">
        <v>3</v>
      </c>
      <c r="F54" s="47">
        <v>5</v>
      </c>
      <c r="G54" s="47">
        <v>5</v>
      </c>
      <c r="H54" s="47">
        <v>2</v>
      </c>
      <c r="I54" s="47">
        <v>2</v>
      </c>
      <c r="J54" s="137">
        <v>2</v>
      </c>
      <c r="K54" s="114"/>
      <c r="L54" s="75"/>
      <c r="M54" s="68" t="s">
        <v>64</v>
      </c>
      <c r="N54" s="22"/>
      <c r="O54" s="62"/>
    </row>
    <row r="55" spans="3:15" ht="51" x14ac:dyDescent="0.25">
      <c r="C55" s="101" t="s">
        <v>109</v>
      </c>
      <c r="D55" s="18" t="s">
        <v>110</v>
      </c>
      <c r="E55" s="21">
        <v>23</v>
      </c>
      <c r="F55" s="21">
        <v>23</v>
      </c>
      <c r="G55" s="21">
        <v>23</v>
      </c>
      <c r="H55" s="21">
        <v>98</v>
      </c>
      <c r="I55" s="21">
        <v>98</v>
      </c>
      <c r="J55" s="138">
        <v>95</v>
      </c>
      <c r="K55" s="119" t="s">
        <v>200</v>
      </c>
      <c r="L55" s="78">
        <v>157500000</v>
      </c>
      <c r="M55" s="68" t="s">
        <v>64</v>
      </c>
      <c r="N55" s="75">
        <v>720</v>
      </c>
      <c r="O55" s="79">
        <v>157500000</v>
      </c>
    </row>
    <row r="56" spans="3:15" ht="38.25" x14ac:dyDescent="0.25">
      <c r="C56" s="101" t="s">
        <v>210</v>
      </c>
      <c r="D56" s="18" t="s">
        <v>111</v>
      </c>
      <c r="E56" s="21">
        <v>5</v>
      </c>
      <c r="F56" s="21">
        <v>5</v>
      </c>
      <c r="G56" s="21">
        <v>5</v>
      </c>
      <c r="H56" s="21">
        <v>1</v>
      </c>
      <c r="I56" s="21">
        <v>0</v>
      </c>
      <c r="J56" s="138">
        <v>0</v>
      </c>
      <c r="K56" s="114">
        <v>0</v>
      </c>
      <c r="L56" s="74">
        <v>0</v>
      </c>
      <c r="M56" s="68" t="s">
        <v>64</v>
      </c>
      <c r="N56" s="75">
        <v>1</v>
      </c>
      <c r="O56" s="76">
        <v>0</v>
      </c>
    </row>
    <row r="57" spans="3:15" ht="25.5" x14ac:dyDescent="0.25">
      <c r="C57" s="160" t="s">
        <v>112</v>
      </c>
      <c r="D57" s="18" t="s">
        <v>113</v>
      </c>
      <c r="E57" s="21" t="s">
        <v>56</v>
      </c>
      <c r="F57" s="21" t="s">
        <v>56</v>
      </c>
      <c r="G57" s="21" t="s">
        <v>56</v>
      </c>
      <c r="H57" s="21" t="s">
        <v>57</v>
      </c>
      <c r="I57" s="21" t="s">
        <v>57</v>
      </c>
      <c r="J57" s="138" t="s">
        <v>57</v>
      </c>
      <c r="K57" s="114">
        <v>0</v>
      </c>
      <c r="L57" s="74">
        <v>0</v>
      </c>
      <c r="M57" s="68" t="s">
        <v>64</v>
      </c>
      <c r="N57" s="75">
        <v>0</v>
      </c>
      <c r="O57" s="76">
        <v>0</v>
      </c>
    </row>
    <row r="58" spans="3:15" ht="24" x14ac:dyDescent="0.25">
      <c r="C58" s="160"/>
      <c r="D58" s="18" t="s">
        <v>114</v>
      </c>
      <c r="E58" s="21">
        <v>2</v>
      </c>
      <c r="F58" s="21">
        <v>2</v>
      </c>
      <c r="G58" s="21">
        <v>2</v>
      </c>
      <c r="H58" s="21">
        <v>2</v>
      </c>
      <c r="I58" s="21">
        <v>0</v>
      </c>
      <c r="J58" s="138">
        <v>0</v>
      </c>
      <c r="K58" s="114">
        <v>0</v>
      </c>
      <c r="L58" s="74">
        <v>0</v>
      </c>
      <c r="M58" s="68" t="s">
        <v>64</v>
      </c>
      <c r="N58" s="75">
        <v>5</v>
      </c>
      <c r="O58" s="76">
        <v>0</v>
      </c>
    </row>
    <row r="59" spans="3:15" ht="38.25" x14ac:dyDescent="0.25">
      <c r="C59" s="104" t="s">
        <v>115</v>
      </c>
      <c r="D59" s="27" t="s">
        <v>116</v>
      </c>
      <c r="E59" s="21">
        <v>50</v>
      </c>
      <c r="F59" s="21">
        <v>60</v>
      </c>
      <c r="G59" s="21">
        <v>70</v>
      </c>
      <c r="H59" s="21">
        <v>28</v>
      </c>
      <c r="I59" s="21">
        <v>13</v>
      </c>
      <c r="J59" s="138">
        <v>20</v>
      </c>
      <c r="K59" s="114"/>
      <c r="L59" s="78"/>
      <c r="M59" s="68" t="s">
        <v>64</v>
      </c>
      <c r="N59" s="75"/>
      <c r="O59" s="76"/>
    </row>
    <row r="60" spans="3:15" ht="51" x14ac:dyDescent="0.25">
      <c r="C60" s="101" t="s">
        <v>117</v>
      </c>
      <c r="D60" s="18" t="s">
        <v>118</v>
      </c>
      <c r="E60" s="21">
        <v>9</v>
      </c>
      <c r="F60" s="21">
        <v>9</v>
      </c>
      <c r="G60" s="21">
        <v>9</v>
      </c>
      <c r="H60" s="21">
        <v>9</v>
      </c>
      <c r="I60" s="21">
        <v>9</v>
      </c>
      <c r="J60" s="138">
        <v>9</v>
      </c>
      <c r="K60" s="114"/>
      <c r="L60" s="78"/>
      <c r="M60" s="68" t="s">
        <v>64</v>
      </c>
      <c r="N60" s="75"/>
      <c r="O60" s="76"/>
    </row>
    <row r="61" spans="3:15" ht="75.75" thickBot="1" x14ac:dyDescent="0.3">
      <c r="C61" s="102" t="s">
        <v>211</v>
      </c>
      <c r="D61" s="23" t="s">
        <v>119</v>
      </c>
      <c r="E61" s="24">
        <v>3</v>
      </c>
      <c r="F61" s="24">
        <v>3</v>
      </c>
      <c r="G61" s="24">
        <v>3</v>
      </c>
      <c r="H61" s="24">
        <v>8</v>
      </c>
      <c r="I61" s="24">
        <v>9</v>
      </c>
      <c r="J61" s="139">
        <v>0</v>
      </c>
      <c r="K61" s="120" t="s">
        <v>202</v>
      </c>
      <c r="L61" s="80" t="s">
        <v>203</v>
      </c>
      <c r="M61" s="68" t="s">
        <v>64</v>
      </c>
      <c r="N61" s="77" t="s">
        <v>204</v>
      </c>
      <c r="O61" s="80" t="s">
        <v>203</v>
      </c>
    </row>
    <row r="62" spans="3:15" x14ac:dyDescent="0.25">
      <c r="C62" s="193" t="s">
        <v>120</v>
      </c>
      <c r="D62" s="194"/>
      <c r="E62" s="194"/>
      <c r="F62" s="194"/>
      <c r="G62" s="194"/>
      <c r="H62" s="194"/>
      <c r="I62" s="194"/>
      <c r="J62" s="195"/>
      <c r="K62" s="244" t="s">
        <v>53</v>
      </c>
      <c r="L62" s="244"/>
      <c r="M62" s="244"/>
      <c r="N62" s="244"/>
      <c r="O62" s="245"/>
    </row>
    <row r="63" spans="3:15" ht="70.5" customHeight="1" thickBot="1" x14ac:dyDescent="0.3">
      <c r="C63" s="189" t="s">
        <v>121</v>
      </c>
      <c r="D63" s="190"/>
      <c r="E63" s="190"/>
      <c r="F63" s="190"/>
      <c r="G63" s="190"/>
      <c r="H63" s="190"/>
      <c r="I63" s="190"/>
      <c r="J63" s="191"/>
      <c r="K63" s="246"/>
      <c r="L63" s="246"/>
      <c r="M63" s="246"/>
      <c r="N63" s="246"/>
      <c r="O63" s="247"/>
    </row>
    <row r="64" spans="3:15" ht="15.75" customHeight="1" thickBot="1" x14ac:dyDescent="0.3">
      <c r="C64" s="185" t="s">
        <v>7</v>
      </c>
      <c r="D64" s="187" t="s">
        <v>8</v>
      </c>
      <c r="E64" s="181" t="s">
        <v>9</v>
      </c>
      <c r="F64" s="182"/>
      <c r="G64" s="183"/>
      <c r="H64" s="181" t="s">
        <v>10</v>
      </c>
      <c r="I64" s="182"/>
      <c r="J64" s="184"/>
      <c r="K64" s="234" t="s">
        <v>11</v>
      </c>
      <c r="L64" s="236" t="s">
        <v>12</v>
      </c>
      <c r="M64" s="236" t="s">
        <v>13</v>
      </c>
      <c r="N64" s="236" t="s">
        <v>14</v>
      </c>
      <c r="O64" s="238" t="s">
        <v>15</v>
      </c>
    </row>
    <row r="65" spans="3:16" ht="29.25" customHeight="1" thickBot="1" x14ac:dyDescent="0.3">
      <c r="C65" s="186"/>
      <c r="D65" s="188"/>
      <c r="E65" s="45">
        <v>2013</v>
      </c>
      <c r="F65" s="46">
        <v>2014</v>
      </c>
      <c r="G65" s="46">
        <v>2015</v>
      </c>
      <c r="H65" s="45">
        <v>2013</v>
      </c>
      <c r="I65" s="45">
        <v>2014</v>
      </c>
      <c r="J65" s="99">
        <v>2015</v>
      </c>
      <c r="K65" s="235"/>
      <c r="L65" s="237"/>
      <c r="M65" s="237"/>
      <c r="N65" s="237"/>
      <c r="O65" s="239"/>
    </row>
    <row r="66" spans="3:16" ht="51.75" thickBot="1" x14ac:dyDescent="0.3">
      <c r="C66" s="49" t="s">
        <v>122</v>
      </c>
      <c r="D66" s="50" t="s">
        <v>123</v>
      </c>
      <c r="E66" s="51">
        <v>2</v>
      </c>
      <c r="F66" s="51">
        <v>2</v>
      </c>
      <c r="G66" s="51">
        <v>2</v>
      </c>
      <c r="H66" s="52">
        <v>4</v>
      </c>
      <c r="I66" s="51">
        <v>6</v>
      </c>
      <c r="J66" s="158">
        <v>6</v>
      </c>
      <c r="K66" s="113"/>
      <c r="L66" s="22"/>
      <c r="M66" s="68" t="s">
        <v>64</v>
      </c>
      <c r="N66" s="22"/>
      <c r="O66" s="62"/>
    </row>
    <row r="67" spans="3:16" ht="15" customHeight="1" x14ac:dyDescent="0.25">
      <c r="C67" s="193" t="s">
        <v>124</v>
      </c>
      <c r="D67" s="194"/>
      <c r="E67" s="194"/>
      <c r="F67" s="194"/>
      <c r="G67" s="194"/>
      <c r="H67" s="194"/>
      <c r="I67" s="194"/>
      <c r="J67" s="195"/>
      <c r="K67" s="244" t="s">
        <v>53</v>
      </c>
      <c r="L67" s="244"/>
      <c r="M67" s="244"/>
      <c r="N67" s="244"/>
      <c r="O67" s="245"/>
    </row>
    <row r="68" spans="3:16" ht="134.25" customHeight="1" thickBot="1" x14ac:dyDescent="0.3">
      <c r="C68" s="189" t="s">
        <v>125</v>
      </c>
      <c r="D68" s="190"/>
      <c r="E68" s="190"/>
      <c r="F68" s="190"/>
      <c r="G68" s="190"/>
      <c r="H68" s="190"/>
      <c r="I68" s="190"/>
      <c r="J68" s="191"/>
      <c r="K68" s="246"/>
      <c r="L68" s="246"/>
      <c r="M68" s="246"/>
      <c r="N68" s="246"/>
      <c r="O68" s="247"/>
    </row>
    <row r="69" spans="3:16" ht="15.75" thickBot="1" x14ac:dyDescent="0.3">
      <c r="C69" s="185" t="s">
        <v>7</v>
      </c>
      <c r="D69" s="187" t="s">
        <v>8</v>
      </c>
      <c r="E69" s="181" t="s">
        <v>9</v>
      </c>
      <c r="F69" s="182"/>
      <c r="G69" s="183"/>
      <c r="H69" s="181" t="s">
        <v>10</v>
      </c>
      <c r="I69" s="182"/>
      <c r="J69" s="184"/>
      <c r="K69" s="234" t="s">
        <v>11</v>
      </c>
      <c r="L69" s="236" t="s">
        <v>12</v>
      </c>
      <c r="M69" s="236" t="s">
        <v>13</v>
      </c>
      <c r="N69" s="236" t="s">
        <v>14</v>
      </c>
      <c r="O69" s="238" t="s">
        <v>15</v>
      </c>
    </row>
    <row r="70" spans="3:16" ht="22.5" customHeight="1" thickBot="1" x14ac:dyDescent="0.3">
      <c r="C70" s="186"/>
      <c r="D70" s="188"/>
      <c r="E70" s="45">
        <v>2013</v>
      </c>
      <c r="F70" s="46">
        <v>2014</v>
      </c>
      <c r="G70" s="46">
        <v>2015</v>
      </c>
      <c r="H70" s="45">
        <v>2013</v>
      </c>
      <c r="I70" s="45">
        <v>2014</v>
      </c>
      <c r="J70" s="99">
        <v>2015</v>
      </c>
      <c r="K70" s="235"/>
      <c r="L70" s="237"/>
      <c r="M70" s="237"/>
      <c r="N70" s="237"/>
      <c r="O70" s="239"/>
    </row>
    <row r="71" spans="3:16" ht="76.5" x14ac:dyDescent="0.25">
      <c r="C71" s="100" t="s">
        <v>126</v>
      </c>
      <c r="D71" s="44" t="s">
        <v>127</v>
      </c>
      <c r="E71" s="47">
        <v>10</v>
      </c>
      <c r="F71" s="47">
        <v>10</v>
      </c>
      <c r="G71" s="47">
        <v>10</v>
      </c>
      <c r="H71" s="48">
        <v>12</v>
      </c>
      <c r="I71" s="47">
        <v>22</v>
      </c>
      <c r="J71" s="137">
        <v>124</v>
      </c>
      <c r="K71" s="113"/>
      <c r="L71" s="22"/>
      <c r="M71" s="68" t="s">
        <v>27</v>
      </c>
      <c r="N71" s="22"/>
      <c r="O71" s="62"/>
      <c r="P71" s="157"/>
    </row>
    <row r="72" spans="3:16" ht="138" customHeight="1" x14ac:dyDescent="0.25">
      <c r="C72" s="192" t="s">
        <v>128</v>
      </c>
      <c r="D72" s="18" t="s">
        <v>129</v>
      </c>
      <c r="E72" s="28" t="s">
        <v>56</v>
      </c>
      <c r="F72" s="28" t="s">
        <v>56</v>
      </c>
      <c r="G72" s="28" t="s">
        <v>56</v>
      </c>
      <c r="H72" s="28" t="s">
        <v>56</v>
      </c>
      <c r="I72" s="28" t="s">
        <v>130</v>
      </c>
      <c r="J72" s="127" t="s">
        <v>131</v>
      </c>
      <c r="K72" s="113"/>
      <c r="L72" s="22"/>
      <c r="M72" s="68" t="s">
        <v>27</v>
      </c>
      <c r="N72" s="22"/>
      <c r="O72" s="62"/>
    </row>
    <row r="73" spans="3:16" ht="25.5" x14ac:dyDescent="0.25">
      <c r="C73" s="192"/>
      <c r="D73" s="18" t="s">
        <v>132</v>
      </c>
      <c r="E73" s="21">
        <v>3</v>
      </c>
      <c r="F73" s="21">
        <v>3</v>
      </c>
      <c r="G73" s="21">
        <v>3</v>
      </c>
      <c r="H73" s="9">
        <v>3</v>
      </c>
      <c r="I73" s="21">
        <v>2</v>
      </c>
      <c r="J73" s="138">
        <v>3</v>
      </c>
      <c r="K73" s="113"/>
      <c r="L73" s="22"/>
      <c r="M73" s="68" t="s">
        <v>27</v>
      </c>
      <c r="N73" s="22"/>
      <c r="O73" s="62"/>
    </row>
    <row r="74" spans="3:16" ht="25.5" x14ac:dyDescent="0.25">
      <c r="C74" s="192" t="s">
        <v>133</v>
      </c>
      <c r="D74" s="18" t="s">
        <v>134</v>
      </c>
      <c r="E74" s="21">
        <v>2</v>
      </c>
      <c r="F74" s="21">
        <v>2</v>
      </c>
      <c r="G74" s="21">
        <v>4</v>
      </c>
      <c r="H74" s="9">
        <v>5</v>
      </c>
      <c r="I74" s="21">
        <v>1</v>
      </c>
      <c r="J74" s="140">
        <v>1</v>
      </c>
      <c r="K74" s="113"/>
      <c r="L74" s="22"/>
      <c r="M74" s="68" t="s">
        <v>27</v>
      </c>
      <c r="N74" s="22"/>
      <c r="O74" s="62"/>
    </row>
    <row r="75" spans="3:16" ht="66" customHeight="1" x14ac:dyDescent="0.25">
      <c r="C75" s="204"/>
      <c r="D75" s="18" t="s">
        <v>135</v>
      </c>
      <c r="E75" s="21">
        <v>5</v>
      </c>
      <c r="F75" s="21">
        <v>5</v>
      </c>
      <c r="G75" s="21">
        <v>5</v>
      </c>
      <c r="H75" s="9">
        <v>4</v>
      </c>
      <c r="I75" s="21">
        <v>7</v>
      </c>
      <c r="J75" s="126" t="s">
        <v>136</v>
      </c>
      <c r="K75" s="113"/>
      <c r="L75" s="22"/>
      <c r="M75" s="68" t="s">
        <v>27</v>
      </c>
      <c r="N75" s="22"/>
      <c r="O75" s="62"/>
    </row>
    <row r="76" spans="3:16" ht="126" customHeight="1" thickBot="1" x14ac:dyDescent="0.3">
      <c r="C76" s="108" t="s">
        <v>137</v>
      </c>
      <c r="D76" s="23" t="s">
        <v>138</v>
      </c>
      <c r="E76" s="24">
        <v>50</v>
      </c>
      <c r="F76" s="24">
        <v>50</v>
      </c>
      <c r="G76" s="24">
        <v>200</v>
      </c>
      <c r="H76" s="25">
        <v>80</v>
      </c>
      <c r="I76" s="24">
        <v>630</v>
      </c>
      <c r="J76" s="141" t="s">
        <v>139</v>
      </c>
      <c r="K76" s="113"/>
      <c r="L76" s="22"/>
      <c r="M76" s="68" t="s">
        <v>27</v>
      </c>
      <c r="N76" s="22"/>
      <c r="O76" s="62"/>
    </row>
    <row r="77" spans="3:16" ht="115.5" customHeight="1" thickBot="1" x14ac:dyDescent="0.3">
      <c r="C77" s="205" t="s">
        <v>140</v>
      </c>
      <c r="D77" s="194"/>
      <c r="E77" s="194"/>
      <c r="F77" s="194"/>
      <c r="G77" s="194"/>
      <c r="H77" s="194"/>
      <c r="I77" s="194"/>
      <c r="J77" s="195"/>
      <c r="K77" s="244" t="s">
        <v>53</v>
      </c>
      <c r="L77" s="244"/>
      <c r="M77" s="244"/>
      <c r="N77" s="244"/>
      <c r="O77" s="245"/>
    </row>
    <row r="78" spans="3:16" ht="15.75" thickBot="1" x14ac:dyDescent="0.3">
      <c r="C78" s="210" t="s">
        <v>7</v>
      </c>
      <c r="D78" s="212" t="s">
        <v>8</v>
      </c>
      <c r="E78" s="206" t="s">
        <v>9</v>
      </c>
      <c r="F78" s="207"/>
      <c r="G78" s="208"/>
      <c r="H78" s="206" t="s">
        <v>10</v>
      </c>
      <c r="I78" s="207"/>
      <c r="J78" s="209"/>
      <c r="K78" s="234" t="s">
        <v>11</v>
      </c>
      <c r="L78" s="236" t="s">
        <v>12</v>
      </c>
      <c r="M78" s="236" t="s">
        <v>13</v>
      </c>
      <c r="N78" s="236" t="s">
        <v>14</v>
      </c>
      <c r="O78" s="238" t="s">
        <v>15</v>
      </c>
    </row>
    <row r="79" spans="3:16" ht="28.5" customHeight="1" thickBot="1" x14ac:dyDescent="0.3">
      <c r="C79" s="211"/>
      <c r="D79" s="213"/>
      <c r="E79" s="4">
        <v>2013</v>
      </c>
      <c r="F79" s="103">
        <v>2014</v>
      </c>
      <c r="G79" s="103">
        <v>2015</v>
      </c>
      <c r="H79" s="4">
        <v>2013</v>
      </c>
      <c r="I79" s="4">
        <v>2014</v>
      </c>
      <c r="J79" s="142">
        <v>2015</v>
      </c>
      <c r="K79" s="235"/>
      <c r="L79" s="237"/>
      <c r="M79" s="237"/>
      <c r="N79" s="237"/>
      <c r="O79" s="239"/>
    </row>
    <row r="80" spans="3:16" ht="24.75" thickBot="1" x14ac:dyDescent="0.3">
      <c r="C80" s="5" t="s">
        <v>141</v>
      </c>
      <c r="D80" s="1" t="s">
        <v>142</v>
      </c>
      <c r="E80" s="3" t="s">
        <v>56</v>
      </c>
      <c r="F80" s="3" t="s">
        <v>56</v>
      </c>
      <c r="G80" s="3" t="s">
        <v>56</v>
      </c>
      <c r="H80" s="2" t="s">
        <v>57</v>
      </c>
      <c r="I80" s="3" t="s">
        <v>56</v>
      </c>
      <c r="J80" s="143" t="s">
        <v>56</v>
      </c>
      <c r="K80" s="113"/>
      <c r="L80" s="22"/>
      <c r="M80" s="68" t="s">
        <v>27</v>
      </c>
      <c r="N80" s="22"/>
      <c r="O80" s="62"/>
    </row>
    <row r="81" spans="3:16" ht="76.5" customHeight="1" thickBot="1" x14ac:dyDescent="0.3">
      <c r="C81" s="205" t="s">
        <v>143</v>
      </c>
      <c r="D81" s="194"/>
      <c r="E81" s="194"/>
      <c r="F81" s="194"/>
      <c r="G81" s="194"/>
      <c r="H81" s="194"/>
      <c r="I81" s="194"/>
      <c r="J81" s="195"/>
      <c r="K81" s="273" t="s">
        <v>53</v>
      </c>
      <c r="L81" s="273"/>
      <c r="M81" s="273"/>
      <c r="N81" s="273"/>
      <c r="O81" s="274"/>
    </row>
    <row r="82" spans="3:16" ht="15.75" thickBot="1" x14ac:dyDescent="0.3">
      <c r="C82" s="185" t="s">
        <v>7</v>
      </c>
      <c r="D82" s="187" t="s">
        <v>8</v>
      </c>
      <c r="E82" s="181" t="s">
        <v>9</v>
      </c>
      <c r="F82" s="182"/>
      <c r="G82" s="183"/>
      <c r="H82" s="181" t="s">
        <v>10</v>
      </c>
      <c r="I82" s="182"/>
      <c r="J82" s="184"/>
      <c r="K82" s="234" t="s">
        <v>11</v>
      </c>
      <c r="L82" s="236" t="s">
        <v>12</v>
      </c>
      <c r="M82" s="236" t="s">
        <v>13</v>
      </c>
      <c r="N82" s="236" t="s">
        <v>14</v>
      </c>
      <c r="O82" s="238" t="s">
        <v>15</v>
      </c>
    </row>
    <row r="83" spans="3:16" ht="25.5" customHeight="1" thickBot="1" x14ac:dyDescent="0.3">
      <c r="C83" s="186"/>
      <c r="D83" s="188"/>
      <c r="E83" s="45">
        <v>2013</v>
      </c>
      <c r="F83" s="46">
        <v>2014</v>
      </c>
      <c r="G83" s="46">
        <v>2015</v>
      </c>
      <c r="H83" s="45">
        <v>2013</v>
      </c>
      <c r="I83" s="45">
        <v>2014</v>
      </c>
      <c r="J83" s="99">
        <v>2015</v>
      </c>
      <c r="K83" s="235"/>
      <c r="L83" s="237"/>
      <c r="M83" s="237"/>
      <c r="N83" s="237"/>
      <c r="O83" s="239"/>
    </row>
    <row r="84" spans="3:16" ht="38.25" x14ac:dyDescent="0.25">
      <c r="C84" s="100" t="s">
        <v>144</v>
      </c>
      <c r="D84" s="44" t="s">
        <v>145</v>
      </c>
      <c r="E84" s="47">
        <v>1</v>
      </c>
      <c r="F84" s="47">
        <v>1</v>
      </c>
      <c r="G84" s="47">
        <v>1</v>
      </c>
      <c r="H84" s="48">
        <v>1</v>
      </c>
      <c r="I84" s="47">
        <v>1</v>
      </c>
      <c r="J84" s="147">
        <v>1</v>
      </c>
      <c r="K84" s="113"/>
      <c r="L84" s="22"/>
      <c r="M84" s="68" t="s">
        <v>64</v>
      </c>
      <c r="N84" s="22"/>
      <c r="O84" s="62"/>
    </row>
    <row r="85" spans="3:16" ht="38.25" x14ac:dyDescent="0.25">
      <c r="C85" s="104" t="s">
        <v>146</v>
      </c>
      <c r="D85" s="18" t="s">
        <v>147</v>
      </c>
      <c r="E85" s="21">
        <v>2</v>
      </c>
      <c r="F85" s="21">
        <v>3</v>
      </c>
      <c r="G85" s="21">
        <v>5</v>
      </c>
      <c r="H85" s="9">
        <v>1</v>
      </c>
      <c r="I85" s="21">
        <v>4</v>
      </c>
      <c r="J85" s="98">
        <v>11</v>
      </c>
      <c r="K85" s="113"/>
      <c r="L85" s="22"/>
      <c r="M85" s="68" t="s">
        <v>64</v>
      </c>
      <c r="N85" s="22"/>
      <c r="O85" s="62"/>
      <c r="P85" s="157"/>
    </row>
    <row r="86" spans="3:16" ht="38.25" x14ac:dyDescent="0.25">
      <c r="C86" s="104" t="s">
        <v>148</v>
      </c>
      <c r="D86" s="26" t="s">
        <v>149</v>
      </c>
      <c r="E86" s="21">
        <v>5</v>
      </c>
      <c r="F86" s="21">
        <v>7</v>
      </c>
      <c r="G86" s="21">
        <v>10</v>
      </c>
      <c r="H86" s="9">
        <v>5</v>
      </c>
      <c r="I86" s="21">
        <v>5</v>
      </c>
      <c r="J86" s="98">
        <v>7</v>
      </c>
      <c r="K86" s="113"/>
      <c r="L86" s="22"/>
      <c r="M86" s="68" t="s">
        <v>64</v>
      </c>
      <c r="N86" s="22"/>
      <c r="O86" s="62"/>
    </row>
    <row r="87" spans="3:16" ht="38.25" x14ac:dyDescent="0.25">
      <c r="C87" s="104" t="s">
        <v>150</v>
      </c>
      <c r="D87" s="18" t="s">
        <v>151</v>
      </c>
      <c r="E87" s="21">
        <v>5</v>
      </c>
      <c r="F87" s="21">
        <v>7</v>
      </c>
      <c r="G87" s="21">
        <v>10</v>
      </c>
      <c r="H87" s="9">
        <v>5</v>
      </c>
      <c r="I87" s="21">
        <v>5</v>
      </c>
      <c r="J87" s="98">
        <v>7</v>
      </c>
      <c r="K87" s="113"/>
      <c r="L87" s="22"/>
      <c r="M87" s="68" t="s">
        <v>64</v>
      </c>
      <c r="N87" s="22"/>
      <c r="O87" s="62"/>
    </row>
    <row r="88" spans="3:16" ht="25.5" x14ac:dyDescent="0.25">
      <c r="C88" s="104" t="s">
        <v>152</v>
      </c>
      <c r="D88" s="18" t="s">
        <v>153</v>
      </c>
      <c r="E88" s="21">
        <v>5</v>
      </c>
      <c r="F88" s="21">
        <v>5</v>
      </c>
      <c r="G88" s="21">
        <v>5</v>
      </c>
      <c r="H88" s="29"/>
      <c r="I88" s="21">
        <v>0</v>
      </c>
      <c r="J88" s="134">
        <v>0</v>
      </c>
      <c r="K88" s="115" t="s">
        <v>197</v>
      </c>
      <c r="L88" s="22"/>
      <c r="M88" s="68" t="s">
        <v>64</v>
      </c>
      <c r="N88" s="22"/>
      <c r="O88" s="62"/>
    </row>
    <row r="89" spans="3:16" ht="29.25" customHeight="1" thickBot="1" x14ac:dyDescent="0.3">
      <c r="C89" s="108" t="s">
        <v>206</v>
      </c>
      <c r="D89" s="23" t="s">
        <v>154</v>
      </c>
      <c r="E89" s="24">
        <v>5</v>
      </c>
      <c r="F89" s="24">
        <v>10</v>
      </c>
      <c r="G89" s="24">
        <v>12</v>
      </c>
      <c r="H89" s="25">
        <v>9</v>
      </c>
      <c r="I89" s="24">
        <v>23</v>
      </c>
      <c r="J89" s="150">
        <v>29</v>
      </c>
      <c r="K89" s="113"/>
      <c r="L89" s="22"/>
      <c r="M89" s="68" t="s">
        <v>64</v>
      </c>
      <c r="N89" s="22"/>
      <c r="O89" s="62"/>
    </row>
    <row r="90" spans="3:16" ht="20.25" customHeight="1" x14ac:dyDescent="0.25">
      <c r="C90" s="193" t="s">
        <v>155</v>
      </c>
      <c r="D90" s="194"/>
      <c r="E90" s="194"/>
      <c r="F90" s="194"/>
      <c r="G90" s="194"/>
      <c r="H90" s="194"/>
      <c r="I90" s="194"/>
      <c r="J90" s="195"/>
      <c r="K90" s="244" t="s">
        <v>53</v>
      </c>
      <c r="L90" s="244"/>
      <c r="M90" s="244"/>
      <c r="N90" s="244"/>
      <c r="O90" s="245"/>
    </row>
    <row r="91" spans="3:16" x14ac:dyDescent="0.25">
      <c r="C91" s="196" t="s">
        <v>156</v>
      </c>
      <c r="D91" s="190"/>
      <c r="E91" s="190"/>
      <c r="F91" s="190"/>
      <c r="G91" s="190"/>
      <c r="H91" s="190"/>
      <c r="I91" s="190"/>
      <c r="J91" s="191"/>
      <c r="K91" s="271"/>
      <c r="L91" s="271"/>
      <c r="M91" s="271"/>
      <c r="N91" s="271"/>
      <c r="O91" s="272"/>
    </row>
    <row r="92" spans="3:16" ht="98.25" customHeight="1" thickBot="1" x14ac:dyDescent="0.3">
      <c r="C92" s="189" t="s">
        <v>157</v>
      </c>
      <c r="D92" s="190"/>
      <c r="E92" s="190"/>
      <c r="F92" s="190"/>
      <c r="G92" s="190"/>
      <c r="H92" s="190"/>
      <c r="I92" s="190"/>
      <c r="J92" s="191"/>
      <c r="K92" s="246"/>
      <c r="L92" s="246"/>
      <c r="M92" s="246"/>
      <c r="N92" s="246"/>
      <c r="O92" s="247"/>
    </row>
    <row r="93" spans="3:16" ht="15.75" customHeight="1" thickBot="1" x14ac:dyDescent="0.3">
      <c r="C93" s="185" t="s">
        <v>7</v>
      </c>
      <c r="D93" s="187" t="s">
        <v>8</v>
      </c>
      <c r="E93" s="181" t="s">
        <v>9</v>
      </c>
      <c r="F93" s="182"/>
      <c r="G93" s="183"/>
      <c r="H93" s="181" t="s">
        <v>10</v>
      </c>
      <c r="I93" s="182"/>
      <c r="J93" s="184"/>
      <c r="K93" s="234" t="s">
        <v>11</v>
      </c>
      <c r="L93" s="236" t="s">
        <v>12</v>
      </c>
      <c r="M93" s="236" t="s">
        <v>13</v>
      </c>
      <c r="N93" s="236" t="s">
        <v>14</v>
      </c>
      <c r="O93" s="238" t="s">
        <v>15</v>
      </c>
    </row>
    <row r="94" spans="3:16" ht="25.5" customHeight="1" thickBot="1" x14ac:dyDescent="0.3">
      <c r="C94" s="186"/>
      <c r="D94" s="188"/>
      <c r="E94" s="45">
        <v>2013</v>
      </c>
      <c r="F94" s="46">
        <v>2014</v>
      </c>
      <c r="G94" s="46">
        <v>2015</v>
      </c>
      <c r="H94" s="45">
        <v>2013</v>
      </c>
      <c r="I94" s="45">
        <v>2014</v>
      </c>
      <c r="J94" s="99">
        <v>2015</v>
      </c>
      <c r="K94" s="235"/>
      <c r="L94" s="237"/>
      <c r="M94" s="237"/>
      <c r="N94" s="237"/>
      <c r="O94" s="239"/>
    </row>
    <row r="95" spans="3:16" ht="39" customHeight="1" x14ac:dyDescent="0.25">
      <c r="C95" s="159" t="s">
        <v>158</v>
      </c>
      <c r="D95" s="44" t="s">
        <v>142</v>
      </c>
      <c r="E95" s="44" t="s">
        <v>56</v>
      </c>
      <c r="F95" s="44" t="s">
        <v>56</v>
      </c>
      <c r="G95" s="44" t="s">
        <v>56</v>
      </c>
      <c r="H95" s="44" t="s">
        <v>56</v>
      </c>
      <c r="I95" s="44" t="s">
        <v>56</v>
      </c>
      <c r="J95" s="144" t="s">
        <v>56</v>
      </c>
      <c r="K95" s="113"/>
      <c r="L95" s="22"/>
      <c r="M95" s="68" t="s">
        <v>27</v>
      </c>
      <c r="N95" s="22"/>
      <c r="O95" s="62"/>
    </row>
    <row r="96" spans="3:16" ht="52.5" customHeight="1" x14ac:dyDescent="0.25">
      <c r="C96" s="160"/>
      <c r="D96" s="18" t="s">
        <v>159</v>
      </c>
      <c r="E96" s="18" t="s">
        <v>160</v>
      </c>
      <c r="F96" s="18" t="s">
        <v>160</v>
      </c>
      <c r="G96" s="18" t="s">
        <v>160</v>
      </c>
      <c r="H96" s="18" t="s">
        <v>160</v>
      </c>
      <c r="I96" s="18" t="s">
        <v>160</v>
      </c>
      <c r="J96" s="131" t="s">
        <v>160</v>
      </c>
      <c r="K96" s="113"/>
      <c r="L96" s="22"/>
      <c r="M96" s="68" t="s">
        <v>27</v>
      </c>
      <c r="N96" s="22"/>
      <c r="O96" s="62"/>
    </row>
    <row r="97" spans="3:16" ht="45.75" customHeight="1" x14ac:dyDescent="0.25">
      <c r="C97" s="160" t="s">
        <v>161</v>
      </c>
      <c r="D97" s="18" t="s">
        <v>142</v>
      </c>
      <c r="E97" s="18" t="s">
        <v>56</v>
      </c>
      <c r="F97" s="18" t="s">
        <v>56</v>
      </c>
      <c r="G97" s="18" t="s">
        <v>56</v>
      </c>
      <c r="H97" s="18" t="s">
        <v>57</v>
      </c>
      <c r="I97" s="18" t="s">
        <v>57</v>
      </c>
      <c r="J97" s="62" t="s">
        <v>56</v>
      </c>
      <c r="K97" s="113"/>
      <c r="L97" s="22"/>
      <c r="M97" s="68" t="s">
        <v>27</v>
      </c>
      <c r="N97" s="22"/>
      <c r="O97" s="62"/>
    </row>
    <row r="98" spans="3:16" ht="26.25" thickBot="1" x14ac:dyDescent="0.3">
      <c r="C98" s="233"/>
      <c r="D98" s="23" t="s">
        <v>159</v>
      </c>
      <c r="E98" s="23" t="s">
        <v>160</v>
      </c>
      <c r="F98" s="23" t="s">
        <v>160</v>
      </c>
      <c r="G98" s="23" t="s">
        <v>160</v>
      </c>
      <c r="H98" s="23" t="s">
        <v>160</v>
      </c>
      <c r="I98" s="23" t="s">
        <v>160</v>
      </c>
      <c r="J98" s="155">
        <v>0.27</v>
      </c>
      <c r="K98" s="113"/>
      <c r="L98" s="22"/>
      <c r="M98" s="68" t="s">
        <v>27</v>
      </c>
      <c r="N98" s="22"/>
      <c r="O98" s="62"/>
      <c r="P98" s="154"/>
    </row>
    <row r="99" spans="3:16" x14ac:dyDescent="0.25">
      <c r="C99" s="193" t="s">
        <v>162</v>
      </c>
      <c r="D99" s="194"/>
      <c r="E99" s="194"/>
      <c r="F99" s="194"/>
      <c r="G99" s="194"/>
      <c r="H99" s="194"/>
      <c r="I99" s="194"/>
      <c r="J99" s="195"/>
      <c r="K99" s="244" t="s">
        <v>53</v>
      </c>
      <c r="L99" s="244"/>
      <c r="M99" s="244"/>
      <c r="N99" s="244"/>
      <c r="O99" s="245"/>
    </row>
    <row r="100" spans="3:16" ht="69" customHeight="1" thickBot="1" x14ac:dyDescent="0.3">
      <c r="C100" s="189" t="s">
        <v>163</v>
      </c>
      <c r="D100" s="190"/>
      <c r="E100" s="190"/>
      <c r="F100" s="190"/>
      <c r="G100" s="190"/>
      <c r="H100" s="190"/>
      <c r="I100" s="190"/>
      <c r="J100" s="191"/>
      <c r="K100" s="271"/>
      <c r="L100" s="271"/>
      <c r="M100" s="271"/>
      <c r="N100" s="271"/>
      <c r="O100" s="272"/>
    </row>
    <row r="101" spans="3:16" ht="15.75" customHeight="1" thickBot="1" x14ac:dyDescent="0.3">
      <c r="C101" s="210" t="s">
        <v>7</v>
      </c>
      <c r="D101" s="212" t="s">
        <v>8</v>
      </c>
      <c r="E101" s="206" t="s">
        <v>9</v>
      </c>
      <c r="F101" s="207"/>
      <c r="G101" s="208"/>
      <c r="H101" s="206" t="s">
        <v>10</v>
      </c>
      <c r="I101" s="207"/>
      <c r="J101" s="209"/>
      <c r="K101" s="275" t="s">
        <v>11</v>
      </c>
      <c r="L101" s="275" t="s">
        <v>12</v>
      </c>
      <c r="M101" s="275" t="s">
        <v>13</v>
      </c>
      <c r="N101" s="275" t="s">
        <v>14</v>
      </c>
      <c r="O101" s="277" t="s">
        <v>15</v>
      </c>
    </row>
    <row r="102" spans="3:16" ht="27" customHeight="1" thickBot="1" x14ac:dyDescent="0.3">
      <c r="C102" s="211"/>
      <c r="D102" s="213"/>
      <c r="E102" s="4">
        <v>2013</v>
      </c>
      <c r="F102" s="103">
        <v>2014</v>
      </c>
      <c r="G102" s="103">
        <v>2015</v>
      </c>
      <c r="H102" s="4">
        <v>2013</v>
      </c>
      <c r="I102" s="4">
        <v>2014</v>
      </c>
      <c r="J102" s="142">
        <v>2015</v>
      </c>
      <c r="K102" s="276"/>
      <c r="L102" s="276"/>
      <c r="M102" s="276"/>
      <c r="N102" s="276"/>
      <c r="O102" s="278"/>
    </row>
    <row r="103" spans="3:16" ht="38.25" customHeight="1" thickBot="1" x14ac:dyDescent="0.3">
      <c r="C103" s="5" t="s">
        <v>164</v>
      </c>
      <c r="D103" s="1" t="s">
        <v>165</v>
      </c>
      <c r="E103" s="30" t="s">
        <v>57</v>
      </c>
      <c r="F103" s="31" t="s">
        <v>56</v>
      </c>
      <c r="G103" s="31" t="s">
        <v>56</v>
      </c>
      <c r="H103" s="32" t="s">
        <v>57</v>
      </c>
      <c r="I103" s="31" t="s">
        <v>57</v>
      </c>
      <c r="J103" s="156" t="s">
        <v>57</v>
      </c>
      <c r="K103" s="63"/>
      <c r="L103" s="63"/>
      <c r="M103" s="70" t="s">
        <v>166</v>
      </c>
      <c r="N103" s="63"/>
      <c r="O103" s="64"/>
    </row>
    <row r="104" spans="3:16" x14ac:dyDescent="0.25">
      <c r="C104" s="193" t="s">
        <v>167</v>
      </c>
      <c r="D104" s="194"/>
      <c r="E104" s="194"/>
      <c r="F104" s="194"/>
      <c r="G104" s="194"/>
      <c r="H104" s="194"/>
      <c r="I104" s="194"/>
      <c r="J104" s="195"/>
      <c r="K104" s="244" t="s">
        <v>53</v>
      </c>
      <c r="L104" s="244"/>
      <c r="M104" s="244"/>
      <c r="N104" s="244"/>
      <c r="O104" s="245"/>
    </row>
    <row r="105" spans="3:16" ht="82.5" customHeight="1" thickBot="1" x14ac:dyDescent="0.3">
      <c r="C105" s="189" t="s">
        <v>168</v>
      </c>
      <c r="D105" s="190"/>
      <c r="E105" s="190"/>
      <c r="F105" s="190"/>
      <c r="G105" s="190"/>
      <c r="H105" s="190"/>
      <c r="I105" s="190"/>
      <c r="J105" s="191"/>
      <c r="K105" s="246"/>
      <c r="L105" s="246"/>
      <c r="M105" s="246"/>
      <c r="N105" s="246"/>
      <c r="O105" s="247"/>
    </row>
    <row r="106" spans="3:16" ht="15.75" thickBot="1" x14ac:dyDescent="0.3">
      <c r="C106" s="185" t="s">
        <v>7</v>
      </c>
      <c r="D106" s="187" t="s">
        <v>8</v>
      </c>
      <c r="E106" s="181" t="s">
        <v>9</v>
      </c>
      <c r="F106" s="182"/>
      <c r="G106" s="183"/>
      <c r="H106" s="181" t="s">
        <v>10</v>
      </c>
      <c r="I106" s="182"/>
      <c r="J106" s="184"/>
      <c r="K106" s="234" t="s">
        <v>11</v>
      </c>
      <c r="L106" s="236" t="s">
        <v>12</v>
      </c>
      <c r="M106" s="236" t="s">
        <v>13</v>
      </c>
      <c r="N106" s="236" t="s">
        <v>14</v>
      </c>
      <c r="O106" s="238" t="s">
        <v>15</v>
      </c>
    </row>
    <row r="107" spans="3:16" ht="32.25" customHeight="1" thickBot="1" x14ac:dyDescent="0.3">
      <c r="C107" s="186"/>
      <c r="D107" s="188"/>
      <c r="E107" s="45">
        <v>2013</v>
      </c>
      <c r="F107" s="46">
        <v>2014</v>
      </c>
      <c r="G107" s="46">
        <v>2015</v>
      </c>
      <c r="H107" s="45">
        <v>2013</v>
      </c>
      <c r="I107" s="45">
        <v>2014</v>
      </c>
      <c r="J107" s="99">
        <v>2015</v>
      </c>
      <c r="K107" s="235"/>
      <c r="L107" s="237"/>
      <c r="M107" s="237"/>
      <c r="N107" s="237"/>
      <c r="O107" s="239"/>
    </row>
    <row r="108" spans="3:16" ht="95.25" customHeight="1" x14ac:dyDescent="0.25">
      <c r="C108" s="227" t="s">
        <v>169</v>
      </c>
      <c r="D108" s="44" t="s">
        <v>142</v>
      </c>
      <c r="E108" s="47" t="s">
        <v>56</v>
      </c>
      <c r="F108" s="47" t="s">
        <v>56</v>
      </c>
      <c r="G108" s="47" t="s">
        <v>56</v>
      </c>
      <c r="H108" s="48" t="s">
        <v>56</v>
      </c>
      <c r="I108" s="47" t="s">
        <v>56</v>
      </c>
      <c r="J108" s="145" t="s">
        <v>170</v>
      </c>
      <c r="K108" s="113"/>
      <c r="L108" s="22"/>
      <c r="M108" s="68" t="s">
        <v>27</v>
      </c>
      <c r="N108" s="22"/>
      <c r="O108" s="62"/>
    </row>
    <row r="109" spans="3:16" ht="26.25" thickBot="1" x14ac:dyDescent="0.3">
      <c r="C109" s="228"/>
      <c r="D109" s="23" t="s">
        <v>159</v>
      </c>
      <c r="E109" s="23" t="s">
        <v>160</v>
      </c>
      <c r="F109" s="23" t="s">
        <v>160</v>
      </c>
      <c r="G109" s="23" t="s">
        <v>160</v>
      </c>
      <c r="H109" s="23" t="s">
        <v>160</v>
      </c>
      <c r="I109" s="23" t="s">
        <v>160</v>
      </c>
      <c r="J109" s="146" t="s">
        <v>160</v>
      </c>
      <c r="K109" s="113"/>
      <c r="L109" s="22"/>
      <c r="M109" s="68" t="s">
        <v>27</v>
      </c>
      <c r="N109" s="22"/>
      <c r="O109" s="62"/>
    </row>
    <row r="110" spans="3:16" ht="39.75" customHeight="1" x14ac:dyDescent="0.25">
      <c r="C110" s="205" t="s">
        <v>171</v>
      </c>
      <c r="D110" s="194"/>
      <c r="E110" s="194"/>
      <c r="F110" s="194"/>
      <c r="G110" s="194"/>
      <c r="H110" s="194"/>
      <c r="I110" s="194"/>
      <c r="J110" s="195"/>
      <c r="K110" s="244" t="s">
        <v>53</v>
      </c>
      <c r="L110" s="244"/>
      <c r="M110" s="244"/>
      <c r="N110" s="244"/>
      <c r="O110" s="245"/>
    </row>
    <row r="111" spans="3:16" ht="16.5" customHeight="1" x14ac:dyDescent="0.25">
      <c r="C111" s="196" t="s">
        <v>172</v>
      </c>
      <c r="D111" s="190"/>
      <c r="E111" s="190"/>
      <c r="F111" s="190"/>
      <c r="G111" s="190"/>
      <c r="H111" s="190"/>
      <c r="I111" s="190"/>
      <c r="J111" s="191"/>
      <c r="K111" s="271"/>
      <c r="L111" s="271"/>
      <c r="M111" s="271"/>
      <c r="N111" s="271"/>
      <c r="O111" s="272"/>
    </row>
    <row r="112" spans="3:16" ht="60" customHeight="1" thickBot="1" x14ac:dyDescent="0.3">
      <c r="C112" s="189" t="s">
        <v>173</v>
      </c>
      <c r="D112" s="190"/>
      <c r="E112" s="190"/>
      <c r="F112" s="190"/>
      <c r="G112" s="190"/>
      <c r="H112" s="190"/>
      <c r="I112" s="190"/>
      <c r="J112" s="191"/>
      <c r="K112" s="246"/>
      <c r="L112" s="246"/>
      <c r="M112" s="246"/>
      <c r="N112" s="246"/>
      <c r="O112" s="247"/>
    </row>
    <row r="113" spans="3:15" ht="15.75" thickBot="1" x14ac:dyDescent="0.3">
      <c r="C113" s="185" t="s">
        <v>7</v>
      </c>
      <c r="D113" s="187" t="s">
        <v>8</v>
      </c>
      <c r="E113" s="181" t="s">
        <v>9</v>
      </c>
      <c r="F113" s="182"/>
      <c r="G113" s="183"/>
      <c r="H113" s="181" t="s">
        <v>10</v>
      </c>
      <c r="I113" s="182"/>
      <c r="J113" s="184"/>
      <c r="K113" s="234" t="s">
        <v>11</v>
      </c>
      <c r="L113" s="236" t="s">
        <v>12</v>
      </c>
      <c r="M113" s="236" t="s">
        <v>13</v>
      </c>
      <c r="N113" s="236" t="s">
        <v>14</v>
      </c>
      <c r="O113" s="238" t="s">
        <v>15</v>
      </c>
    </row>
    <row r="114" spans="3:15" ht="28.5" customHeight="1" thickBot="1" x14ac:dyDescent="0.3">
      <c r="C114" s="186"/>
      <c r="D114" s="188"/>
      <c r="E114" s="45">
        <v>2013</v>
      </c>
      <c r="F114" s="46">
        <v>2014</v>
      </c>
      <c r="G114" s="46">
        <v>2015</v>
      </c>
      <c r="H114" s="45">
        <v>2013</v>
      </c>
      <c r="I114" s="45">
        <v>2014</v>
      </c>
      <c r="J114" s="99">
        <v>2015</v>
      </c>
      <c r="K114" s="235"/>
      <c r="L114" s="237"/>
      <c r="M114" s="237"/>
      <c r="N114" s="237"/>
      <c r="O114" s="239"/>
    </row>
    <row r="115" spans="3:15" ht="25.5" x14ac:dyDescent="0.25">
      <c r="C115" s="105" t="s">
        <v>174</v>
      </c>
      <c r="D115" s="53" t="s">
        <v>119</v>
      </c>
      <c r="E115" s="54">
        <v>10</v>
      </c>
      <c r="F115" s="54">
        <v>10</v>
      </c>
      <c r="G115" s="54">
        <v>10</v>
      </c>
      <c r="H115" s="55">
        <v>20</v>
      </c>
      <c r="I115" s="54">
        <v>10</v>
      </c>
      <c r="J115" s="147">
        <v>883</v>
      </c>
      <c r="K115" s="113"/>
      <c r="L115" s="22"/>
      <c r="M115" s="70" t="s">
        <v>166</v>
      </c>
      <c r="N115" s="22"/>
      <c r="O115" s="62"/>
    </row>
    <row r="116" spans="3:15" ht="26.25" thickBot="1" x14ac:dyDescent="0.3">
      <c r="C116" s="106" t="s">
        <v>175</v>
      </c>
      <c r="D116" s="33" t="s">
        <v>176</v>
      </c>
      <c r="E116" s="34">
        <v>50</v>
      </c>
      <c r="F116" s="34">
        <v>50</v>
      </c>
      <c r="G116" s="34">
        <v>50</v>
      </c>
      <c r="H116" s="35">
        <v>232</v>
      </c>
      <c r="I116" s="34">
        <v>867</v>
      </c>
      <c r="J116" s="150">
        <v>920</v>
      </c>
      <c r="K116" s="113"/>
      <c r="L116" s="22"/>
      <c r="M116" s="70" t="s">
        <v>166</v>
      </c>
      <c r="N116" s="22"/>
      <c r="O116" s="62"/>
    </row>
    <row r="117" spans="3:15" ht="79.5" customHeight="1" thickBot="1" x14ac:dyDescent="0.3">
      <c r="C117" s="220" t="s">
        <v>177</v>
      </c>
      <c r="D117" s="221"/>
      <c r="E117" s="221"/>
      <c r="F117" s="221"/>
      <c r="G117" s="221"/>
      <c r="H117" s="221"/>
      <c r="I117" s="221"/>
      <c r="J117" s="222"/>
      <c r="K117" s="269" t="s">
        <v>53</v>
      </c>
      <c r="L117" s="269"/>
      <c r="M117" s="269"/>
      <c r="N117" s="269"/>
      <c r="O117" s="270"/>
    </row>
    <row r="118" spans="3:15" ht="15.75" customHeight="1" thickBot="1" x14ac:dyDescent="0.3">
      <c r="C118" s="229" t="s">
        <v>7</v>
      </c>
      <c r="D118" s="231" t="s">
        <v>8</v>
      </c>
      <c r="E118" s="223" t="s">
        <v>9</v>
      </c>
      <c r="F118" s="224"/>
      <c r="G118" s="225"/>
      <c r="H118" s="223" t="s">
        <v>10</v>
      </c>
      <c r="I118" s="224"/>
      <c r="J118" s="226"/>
      <c r="K118" s="234" t="s">
        <v>11</v>
      </c>
      <c r="L118" s="236" t="s">
        <v>12</v>
      </c>
      <c r="M118" s="236" t="s">
        <v>13</v>
      </c>
      <c r="N118" s="236" t="s">
        <v>14</v>
      </c>
      <c r="O118" s="238" t="s">
        <v>15</v>
      </c>
    </row>
    <row r="119" spans="3:15" ht="27.75" customHeight="1" thickBot="1" x14ac:dyDescent="0.3">
      <c r="C119" s="230"/>
      <c r="D119" s="232"/>
      <c r="E119" s="56">
        <v>2013</v>
      </c>
      <c r="F119" s="57">
        <v>2014</v>
      </c>
      <c r="G119" s="57">
        <v>2015</v>
      </c>
      <c r="H119" s="56">
        <v>2013</v>
      </c>
      <c r="I119" s="56">
        <v>2014</v>
      </c>
      <c r="J119" s="148">
        <v>2015</v>
      </c>
      <c r="K119" s="235"/>
      <c r="L119" s="237"/>
      <c r="M119" s="237"/>
      <c r="N119" s="237"/>
      <c r="O119" s="239"/>
    </row>
    <row r="120" spans="3:15" ht="51" x14ac:dyDescent="0.25">
      <c r="C120" s="217" t="s">
        <v>178</v>
      </c>
      <c r="D120" s="53" t="s">
        <v>179</v>
      </c>
      <c r="E120" s="54">
        <v>30</v>
      </c>
      <c r="F120" s="54">
        <v>30</v>
      </c>
      <c r="G120" s="54">
        <v>30</v>
      </c>
      <c r="H120" s="55">
        <v>42</v>
      </c>
      <c r="I120" s="54" t="s">
        <v>180</v>
      </c>
      <c r="J120" s="147">
        <v>118</v>
      </c>
      <c r="K120" s="113"/>
      <c r="L120" s="22"/>
      <c r="M120" s="68" t="s">
        <v>27</v>
      </c>
      <c r="N120" s="22"/>
      <c r="O120" s="62"/>
    </row>
    <row r="121" spans="3:15" ht="51" x14ac:dyDescent="0.25">
      <c r="C121" s="218"/>
      <c r="D121" s="27" t="s">
        <v>181</v>
      </c>
      <c r="E121" s="36">
        <v>120</v>
      </c>
      <c r="F121" s="36">
        <v>120</v>
      </c>
      <c r="G121" s="36">
        <v>120</v>
      </c>
      <c r="H121" s="37">
        <v>120</v>
      </c>
      <c r="I121" s="36" t="s">
        <v>182</v>
      </c>
      <c r="J121" s="135">
        <v>368</v>
      </c>
      <c r="K121" s="113"/>
      <c r="L121" s="22"/>
      <c r="M121" s="68" t="s">
        <v>27</v>
      </c>
      <c r="N121" s="22"/>
      <c r="O121" s="62"/>
    </row>
    <row r="122" spans="3:15" ht="51" x14ac:dyDescent="0.25">
      <c r="C122" s="218"/>
      <c r="D122" s="27" t="s">
        <v>183</v>
      </c>
      <c r="E122" s="36">
        <v>15</v>
      </c>
      <c r="F122" s="36">
        <v>15</v>
      </c>
      <c r="G122" s="36">
        <v>15</v>
      </c>
      <c r="H122" s="37">
        <v>9</v>
      </c>
      <c r="I122" s="36" t="s">
        <v>184</v>
      </c>
      <c r="J122" s="135">
        <v>15</v>
      </c>
      <c r="K122" s="113"/>
      <c r="L122" s="22"/>
      <c r="M122" s="68" t="s">
        <v>27</v>
      </c>
      <c r="N122" s="22"/>
      <c r="O122" s="62"/>
    </row>
    <row r="123" spans="3:15" ht="51.75" thickBot="1" x14ac:dyDescent="0.3">
      <c r="C123" s="219"/>
      <c r="D123" s="33" t="s">
        <v>185</v>
      </c>
      <c r="E123" s="34">
        <v>40</v>
      </c>
      <c r="F123" s="34">
        <v>40</v>
      </c>
      <c r="G123" s="34">
        <v>40</v>
      </c>
      <c r="H123" s="35">
        <v>44</v>
      </c>
      <c r="I123" s="34" t="s">
        <v>186</v>
      </c>
      <c r="J123" s="136">
        <v>23</v>
      </c>
      <c r="K123" s="113"/>
      <c r="L123" s="22"/>
      <c r="M123" s="68" t="s">
        <v>27</v>
      </c>
      <c r="N123" s="22"/>
      <c r="O123" s="62"/>
    </row>
    <row r="124" spans="3:15" ht="39" customHeight="1" x14ac:dyDescent="0.25">
      <c r="C124" s="205" t="s">
        <v>187</v>
      </c>
      <c r="D124" s="194"/>
      <c r="E124" s="194"/>
      <c r="F124" s="194"/>
      <c r="G124" s="194"/>
      <c r="H124" s="194"/>
      <c r="I124" s="194"/>
      <c r="J124" s="195"/>
      <c r="K124" s="244" t="s">
        <v>53</v>
      </c>
      <c r="L124" s="244"/>
      <c r="M124" s="244"/>
      <c r="N124" s="244"/>
      <c r="O124" s="245"/>
    </row>
    <row r="125" spans="3:15" x14ac:dyDescent="0.25">
      <c r="C125" s="196" t="s">
        <v>188</v>
      </c>
      <c r="D125" s="190"/>
      <c r="E125" s="190"/>
      <c r="F125" s="190"/>
      <c r="G125" s="190"/>
      <c r="H125" s="190"/>
      <c r="I125" s="190"/>
      <c r="J125" s="191"/>
      <c r="K125" s="271"/>
      <c r="L125" s="271"/>
      <c r="M125" s="271"/>
      <c r="N125" s="271"/>
      <c r="O125" s="272"/>
    </row>
    <row r="126" spans="3:15" ht="110.25" customHeight="1" thickBot="1" x14ac:dyDescent="0.3">
      <c r="C126" s="189" t="s">
        <v>189</v>
      </c>
      <c r="D126" s="190"/>
      <c r="E126" s="190"/>
      <c r="F126" s="190"/>
      <c r="G126" s="190"/>
      <c r="H126" s="190"/>
      <c r="I126" s="190"/>
      <c r="J126" s="191"/>
      <c r="K126" s="246"/>
      <c r="L126" s="246"/>
      <c r="M126" s="246"/>
      <c r="N126" s="246"/>
      <c r="O126" s="247"/>
    </row>
    <row r="127" spans="3:15" ht="15.75" thickBot="1" x14ac:dyDescent="0.3">
      <c r="C127" s="185" t="s">
        <v>7</v>
      </c>
      <c r="D127" s="187" t="s">
        <v>8</v>
      </c>
      <c r="E127" s="181" t="s">
        <v>9</v>
      </c>
      <c r="F127" s="182"/>
      <c r="G127" s="183"/>
      <c r="H127" s="181" t="s">
        <v>10</v>
      </c>
      <c r="I127" s="182"/>
      <c r="J127" s="184"/>
      <c r="K127" s="234" t="s">
        <v>11</v>
      </c>
      <c r="L127" s="236" t="s">
        <v>12</v>
      </c>
      <c r="M127" s="236" t="s">
        <v>13</v>
      </c>
      <c r="N127" s="236" t="s">
        <v>14</v>
      </c>
      <c r="O127" s="238" t="s">
        <v>15</v>
      </c>
    </row>
    <row r="128" spans="3:15" ht="30.75" customHeight="1" thickBot="1" x14ac:dyDescent="0.3">
      <c r="C128" s="186"/>
      <c r="D128" s="188"/>
      <c r="E128" s="45">
        <v>2013</v>
      </c>
      <c r="F128" s="46">
        <v>2014</v>
      </c>
      <c r="G128" s="46">
        <v>2015</v>
      </c>
      <c r="H128" s="45">
        <v>2013</v>
      </c>
      <c r="I128" s="45">
        <v>2014</v>
      </c>
      <c r="J128" s="99">
        <v>2015</v>
      </c>
      <c r="K128" s="235"/>
      <c r="L128" s="237"/>
      <c r="M128" s="237"/>
      <c r="N128" s="237"/>
      <c r="O128" s="239"/>
    </row>
    <row r="129" spans="3:15" ht="25.5" x14ac:dyDescent="0.25">
      <c r="C129" s="107" t="s">
        <v>190</v>
      </c>
      <c r="D129" s="44" t="s">
        <v>191</v>
      </c>
      <c r="E129" s="47">
        <v>85</v>
      </c>
      <c r="F129" s="47">
        <v>100</v>
      </c>
      <c r="G129" s="47">
        <v>100</v>
      </c>
      <c r="H129" s="48">
        <v>50</v>
      </c>
      <c r="I129" s="47">
        <v>0</v>
      </c>
      <c r="J129" s="133">
        <v>0</v>
      </c>
      <c r="K129" s="113"/>
      <c r="L129" s="81">
        <v>0</v>
      </c>
      <c r="M129" s="67" t="s">
        <v>192</v>
      </c>
      <c r="N129" s="81"/>
      <c r="O129" s="82">
        <v>0</v>
      </c>
    </row>
    <row r="130" spans="3:15" ht="25.5" x14ac:dyDescent="0.25">
      <c r="C130" s="192" t="s">
        <v>193</v>
      </c>
      <c r="D130" s="18" t="s">
        <v>194</v>
      </c>
      <c r="E130" s="21">
        <v>50</v>
      </c>
      <c r="F130" s="21">
        <v>100</v>
      </c>
      <c r="G130" s="21">
        <v>100</v>
      </c>
      <c r="H130" s="9">
        <v>0</v>
      </c>
      <c r="I130" s="21">
        <v>10</v>
      </c>
      <c r="J130" s="134">
        <v>80</v>
      </c>
      <c r="K130" s="113"/>
      <c r="L130" s="81">
        <v>0</v>
      </c>
      <c r="M130" s="67" t="s">
        <v>192</v>
      </c>
      <c r="N130" s="81"/>
      <c r="O130" s="82">
        <v>0</v>
      </c>
    </row>
    <row r="131" spans="3:15" ht="25.5" x14ac:dyDescent="0.25">
      <c r="C131" s="192"/>
      <c r="D131" s="18" t="s">
        <v>195</v>
      </c>
      <c r="E131" s="21">
        <v>0</v>
      </c>
      <c r="F131" s="21">
        <v>50</v>
      </c>
      <c r="G131" s="21">
        <v>100</v>
      </c>
      <c r="H131" s="9">
        <v>0</v>
      </c>
      <c r="I131" s="21">
        <v>0</v>
      </c>
      <c r="J131" s="134">
        <v>80</v>
      </c>
      <c r="K131" s="121">
        <v>2.44117050101001E+16</v>
      </c>
      <c r="L131" s="81">
        <f>9638400+5800000</f>
        <v>15438400</v>
      </c>
      <c r="M131" s="67" t="s">
        <v>192</v>
      </c>
      <c r="N131" s="22">
        <v>93</v>
      </c>
      <c r="O131" s="82">
        <f>9638400+5800000</f>
        <v>15438400</v>
      </c>
    </row>
    <row r="132" spans="3:15" ht="34.5" customHeight="1" thickBot="1" x14ac:dyDescent="0.3">
      <c r="C132" s="38" t="s">
        <v>196</v>
      </c>
      <c r="D132" s="39" t="s">
        <v>195</v>
      </c>
      <c r="E132" s="40">
        <v>75</v>
      </c>
      <c r="F132" s="40">
        <v>100</v>
      </c>
      <c r="G132" s="40">
        <v>100</v>
      </c>
      <c r="H132" s="41">
        <v>95</v>
      </c>
      <c r="I132" s="40">
        <v>95</v>
      </c>
      <c r="J132" s="149">
        <v>100</v>
      </c>
      <c r="K132" s="122">
        <v>2.44117050101001E+16</v>
      </c>
      <c r="L132" s="83">
        <f>SUM([1]Hoja2!C4:C6)</f>
        <v>11900412</v>
      </c>
      <c r="M132" s="69" t="s">
        <v>192</v>
      </c>
      <c r="N132" s="65">
        <v>210</v>
      </c>
      <c r="O132" s="84">
        <v>11900412</v>
      </c>
    </row>
    <row r="133" spans="3:15" ht="15.75" thickTop="1" x14ac:dyDescent="0.25"/>
  </sheetData>
  <mergeCells count="189">
    <mergeCell ref="K62:O63"/>
    <mergeCell ref="K67:O68"/>
    <mergeCell ref="K77:O77"/>
    <mergeCell ref="K81:O81"/>
    <mergeCell ref="K90:O92"/>
    <mergeCell ref="K99:O100"/>
    <mergeCell ref="K104:O105"/>
    <mergeCell ref="K110:O112"/>
    <mergeCell ref="K117:O117"/>
    <mergeCell ref="K106:K107"/>
    <mergeCell ref="L106:L107"/>
    <mergeCell ref="M106:M107"/>
    <mergeCell ref="N106:N107"/>
    <mergeCell ref="O106:O107"/>
    <mergeCell ref="K101:K102"/>
    <mergeCell ref="L101:L102"/>
    <mergeCell ref="M101:M102"/>
    <mergeCell ref="N101:N102"/>
    <mergeCell ref="O101:O102"/>
    <mergeCell ref="K93:K94"/>
    <mergeCell ref="L93:L94"/>
    <mergeCell ref="M93:M94"/>
    <mergeCell ref="N93:N94"/>
    <mergeCell ref="O93:O94"/>
    <mergeCell ref="C2:J2"/>
    <mergeCell ref="C3:J3"/>
    <mergeCell ref="C4:J4"/>
    <mergeCell ref="C5:J5"/>
    <mergeCell ref="C6:J6"/>
    <mergeCell ref="K2:O7"/>
    <mergeCell ref="K20:O20"/>
    <mergeCell ref="K36:O38"/>
    <mergeCell ref="K127:K128"/>
    <mergeCell ref="L127:L128"/>
    <mergeCell ref="M127:M128"/>
    <mergeCell ref="N127:N128"/>
    <mergeCell ref="O127:O128"/>
    <mergeCell ref="K118:K119"/>
    <mergeCell ref="L118:L119"/>
    <mergeCell ref="M118:M119"/>
    <mergeCell ref="N118:N119"/>
    <mergeCell ref="O118:O119"/>
    <mergeCell ref="K124:O126"/>
    <mergeCell ref="K113:K114"/>
    <mergeCell ref="L113:L114"/>
    <mergeCell ref="M113:M114"/>
    <mergeCell ref="N113:N114"/>
    <mergeCell ref="O113:O114"/>
    <mergeCell ref="K82:K83"/>
    <mergeCell ref="L82:L83"/>
    <mergeCell ref="M82:M83"/>
    <mergeCell ref="N82:N83"/>
    <mergeCell ref="O82:O83"/>
    <mergeCell ref="K78:K79"/>
    <mergeCell ref="L78:L79"/>
    <mergeCell ref="M78:M79"/>
    <mergeCell ref="N78:N79"/>
    <mergeCell ref="O78:O79"/>
    <mergeCell ref="K69:K70"/>
    <mergeCell ref="L69:L70"/>
    <mergeCell ref="M69:M70"/>
    <mergeCell ref="N69:N70"/>
    <mergeCell ref="O69:O70"/>
    <mergeCell ref="K64:K65"/>
    <mergeCell ref="L64:L65"/>
    <mergeCell ref="M64:M65"/>
    <mergeCell ref="N64:N65"/>
    <mergeCell ref="O64:O65"/>
    <mergeCell ref="K52:K53"/>
    <mergeCell ref="L52:L53"/>
    <mergeCell ref="M52:M53"/>
    <mergeCell ref="N52:N53"/>
    <mergeCell ref="O52:O53"/>
    <mergeCell ref="K39:K40"/>
    <mergeCell ref="L39:L40"/>
    <mergeCell ref="M39:M40"/>
    <mergeCell ref="N39:N40"/>
    <mergeCell ref="O39:O40"/>
    <mergeCell ref="K50:O51"/>
    <mergeCell ref="C127:C128"/>
    <mergeCell ref="D127:D128"/>
    <mergeCell ref="C118:C119"/>
    <mergeCell ref="D118:D119"/>
    <mergeCell ref="C113:C114"/>
    <mergeCell ref="D113:D114"/>
    <mergeCell ref="D106:D107"/>
    <mergeCell ref="C104:J104"/>
    <mergeCell ref="C90:J90"/>
    <mergeCell ref="C91:J91"/>
    <mergeCell ref="C92:J92"/>
    <mergeCell ref="E93:G93"/>
    <mergeCell ref="H93:J93"/>
    <mergeCell ref="C95:C96"/>
    <mergeCell ref="C97:C98"/>
    <mergeCell ref="C99:J99"/>
    <mergeCell ref="C100:J100"/>
    <mergeCell ref="E101:G101"/>
    <mergeCell ref="H101:J101"/>
    <mergeCell ref="D101:D102"/>
    <mergeCell ref="C93:C94"/>
    <mergeCell ref="D93:D94"/>
    <mergeCell ref="C130:C131"/>
    <mergeCell ref="C12:C14"/>
    <mergeCell ref="C15:C17"/>
    <mergeCell ref="C25:C26"/>
    <mergeCell ref="C120:C123"/>
    <mergeCell ref="C124:J124"/>
    <mergeCell ref="C125:J125"/>
    <mergeCell ref="C126:J126"/>
    <mergeCell ref="E127:G127"/>
    <mergeCell ref="H127:J127"/>
    <mergeCell ref="C112:J112"/>
    <mergeCell ref="E113:G113"/>
    <mergeCell ref="H113:J113"/>
    <mergeCell ref="C117:J117"/>
    <mergeCell ref="E118:G118"/>
    <mergeCell ref="H118:J118"/>
    <mergeCell ref="C105:J105"/>
    <mergeCell ref="E106:G106"/>
    <mergeCell ref="H106:J106"/>
    <mergeCell ref="C108:C109"/>
    <mergeCell ref="C110:J110"/>
    <mergeCell ref="C111:J111"/>
    <mergeCell ref="C106:C107"/>
    <mergeCell ref="C101:C102"/>
    <mergeCell ref="C77:J77"/>
    <mergeCell ref="E78:G78"/>
    <mergeCell ref="H78:J78"/>
    <mergeCell ref="C81:J81"/>
    <mergeCell ref="E82:G82"/>
    <mergeCell ref="H82:J82"/>
    <mergeCell ref="C82:C83"/>
    <mergeCell ref="D82:D83"/>
    <mergeCell ref="C78:C79"/>
    <mergeCell ref="D78:D79"/>
    <mergeCell ref="C74:C75"/>
    <mergeCell ref="E52:G52"/>
    <mergeCell ref="H52:J52"/>
    <mergeCell ref="C57:C58"/>
    <mergeCell ref="C62:J62"/>
    <mergeCell ref="C63:J63"/>
    <mergeCell ref="E64:G64"/>
    <mergeCell ref="H64:J64"/>
    <mergeCell ref="C67:J67"/>
    <mergeCell ref="C68:J68"/>
    <mergeCell ref="E69:G69"/>
    <mergeCell ref="H69:J69"/>
    <mergeCell ref="C72:C73"/>
    <mergeCell ref="C69:C70"/>
    <mergeCell ref="D69:D70"/>
    <mergeCell ref="C64:C65"/>
    <mergeCell ref="D64:D65"/>
    <mergeCell ref="C52:C53"/>
    <mergeCell ref="D52:D53"/>
    <mergeCell ref="C51:J51"/>
    <mergeCell ref="C27:C28"/>
    <mergeCell ref="C30:C33"/>
    <mergeCell ref="C36:J36"/>
    <mergeCell ref="C37:J37"/>
    <mergeCell ref="C38:J38"/>
    <mergeCell ref="E39:G39"/>
    <mergeCell ref="H39:J39"/>
    <mergeCell ref="C41:C42"/>
    <mergeCell ref="C43:C45"/>
    <mergeCell ref="C50:J50"/>
    <mergeCell ref="C39:C40"/>
    <mergeCell ref="D39:D40"/>
    <mergeCell ref="N8:N9"/>
    <mergeCell ref="O8:O9"/>
    <mergeCell ref="C20:J20"/>
    <mergeCell ref="E21:G21"/>
    <mergeCell ref="H21:J21"/>
    <mergeCell ref="C21:C22"/>
    <mergeCell ref="D21:D22"/>
    <mergeCell ref="K21:K22"/>
    <mergeCell ref="L21:L22"/>
    <mergeCell ref="M21:M22"/>
    <mergeCell ref="N21:N22"/>
    <mergeCell ref="O21:O22"/>
    <mergeCell ref="M8:M9"/>
    <mergeCell ref="C23:C24"/>
    <mergeCell ref="C7:J7"/>
    <mergeCell ref="E8:G8"/>
    <mergeCell ref="H8:J8"/>
    <mergeCell ref="C10:C11"/>
    <mergeCell ref="C8:C9"/>
    <mergeCell ref="D8:D9"/>
    <mergeCell ref="K8:K9"/>
    <mergeCell ref="L8:L9"/>
  </mergeCells>
  <pageMargins left="0.70866141732283472" right="0.70866141732283472" top="0.74803149606299213" bottom="0.74803149606299213" header="0.31496062992125984" footer="0.31496062992125984"/>
  <pageSetup scale="64" orientation="landscape" r:id="rId1"/>
  <rowBreaks count="1" manualBreakCount="1">
    <brk id="6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Henry Castillo</dc:creator>
  <cp:keywords/>
  <dc:description/>
  <cp:lastModifiedBy>Henry_Castillo</cp:lastModifiedBy>
  <cp:revision/>
  <cp:lastPrinted>2016-01-29T14:19:32Z</cp:lastPrinted>
  <dcterms:created xsi:type="dcterms:W3CDTF">2016-01-12T15:11:25Z</dcterms:created>
  <dcterms:modified xsi:type="dcterms:W3CDTF">2016-09-19T09:33:40Z</dcterms:modified>
  <cp:category/>
  <cp:contentStatus/>
</cp:coreProperties>
</file>